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ACT\Anuario Estadístico 2015 Capitúlo 4 Prestamos Personales OK\"/>
    </mc:Choice>
  </mc:AlternateContent>
  <bookViews>
    <workbookView xWindow="-15" yWindow="-15" windowWidth="8520" windowHeight="6090"/>
  </bookViews>
  <sheets>
    <sheet name="4.6_2015" sheetId="1" r:id="rId1"/>
  </sheets>
  <definedNames>
    <definedName name="_Regression_Int" localSheetId="0" hidden="1">1</definedName>
    <definedName name="A_IMPRESIÓN_IM">'4.6_2015'!$A$6:$S$54</definedName>
    <definedName name="_xlnm.Print_Area" localSheetId="0">'4.6_2015'!$A$1:$Y$53</definedName>
    <definedName name="Imprimir_área_IM" localSheetId="0">'4.6_2015'!$A$6:$J$54</definedName>
  </definedNames>
  <calcPr calcId="152511"/>
</workbook>
</file>

<file path=xl/calcChain.xml><?xml version="1.0" encoding="utf-8"?>
<calcChain xmlns="http://schemas.openxmlformats.org/spreadsheetml/2006/main">
  <c r="S15" i="1" l="1"/>
  <c r="R15" i="1"/>
  <c r="Q15" i="1"/>
  <c r="J22" i="1"/>
  <c r="J13" i="1" s="1"/>
  <c r="J15" i="1"/>
  <c r="Y53" i="1"/>
  <c r="X53" i="1"/>
  <c r="W53" i="1"/>
  <c r="Y52" i="1"/>
  <c r="X52" i="1"/>
  <c r="W52" i="1"/>
  <c r="Y51" i="1"/>
  <c r="X51" i="1"/>
  <c r="W51" i="1"/>
  <c r="Y50" i="1"/>
  <c r="X50" i="1"/>
  <c r="W50" i="1"/>
  <c r="Y49" i="1"/>
  <c r="X49" i="1"/>
  <c r="W49" i="1"/>
  <c r="Y48" i="1"/>
  <c r="X48" i="1"/>
  <c r="W48" i="1"/>
  <c r="Y47" i="1"/>
  <c r="X47" i="1"/>
  <c r="W47" i="1"/>
  <c r="Y46" i="1"/>
  <c r="X46" i="1"/>
  <c r="W46" i="1"/>
  <c r="Y45" i="1"/>
  <c r="X45" i="1"/>
  <c r="W45" i="1"/>
  <c r="Y44" i="1"/>
  <c r="X44" i="1"/>
  <c r="W44" i="1"/>
  <c r="Y43" i="1"/>
  <c r="X43" i="1"/>
  <c r="W43" i="1"/>
  <c r="Y42" i="1"/>
  <c r="X42" i="1"/>
  <c r="W42" i="1"/>
  <c r="Y41" i="1"/>
  <c r="X41" i="1"/>
  <c r="W41" i="1"/>
  <c r="Y40" i="1"/>
  <c r="X40" i="1"/>
  <c r="W40" i="1"/>
  <c r="Y39" i="1"/>
  <c r="X39" i="1"/>
  <c r="W39" i="1"/>
  <c r="Y38" i="1"/>
  <c r="X38" i="1"/>
  <c r="W38" i="1"/>
  <c r="Y37" i="1"/>
  <c r="X37" i="1"/>
  <c r="W37" i="1"/>
  <c r="Y36" i="1"/>
  <c r="X36" i="1"/>
  <c r="W36" i="1"/>
  <c r="Y35" i="1"/>
  <c r="X35" i="1"/>
  <c r="W35" i="1"/>
  <c r="Y34" i="1"/>
  <c r="X34" i="1"/>
  <c r="W34" i="1"/>
  <c r="Y33" i="1"/>
  <c r="X33" i="1"/>
  <c r="W33" i="1"/>
  <c r="Y32" i="1"/>
  <c r="X32" i="1"/>
  <c r="W32" i="1"/>
  <c r="Y31" i="1"/>
  <c r="X31" i="1"/>
  <c r="W31" i="1"/>
  <c r="Y30" i="1"/>
  <c r="X30" i="1"/>
  <c r="W30" i="1"/>
  <c r="Y29" i="1"/>
  <c r="X29" i="1"/>
  <c r="W29" i="1"/>
  <c r="Y28" i="1"/>
  <c r="X28" i="1"/>
  <c r="W28" i="1"/>
  <c r="Y27" i="1"/>
  <c r="X27" i="1"/>
  <c r="W27" i="1"/>
  <c r="Y26" i="1"/>
  <c r="X26" i="1"/>
  <c r="W26" i="1"/>
  <c r="Y25" i="1"/>
  <c r="X25" i="1"/>
  <c r="W25" i="1"/>
  <c r="Y24" i="1"/>
  <c r="X24" i="1"/>
  <c r="W24" i="1"/>
  <c r="Y23" i="1"/>
  <c r="X23" i="1"/>
  <c r="W23" i="1"/>
  <c r="Y20" i="1"/>
  <c r="Y19" i="1"/>
  <c r="Y18" i="1"/>
  <c r="Y17" i="1"/>
  <c r="X20" i="1"/>
  <c r="X19" i="1"/>
  <c r="X18" i="1"/>
  <c r="X17" i="1"/>
  <c r="Y16" i="1"/>
  <c r="X16" i="1"/>
  <c r="W16" i="1"/>
  <c r="V22" i="1"/>
  <c r="V13" i="1" s="1"/>
  <c r="U22" i="1"/>
  <c r="T22" i="1"/>
  <c r="S22" i="1"/>
  <c r="R22" i="1"/>
  <c r="Q22" i="1"/>
  <c r="V15" i="1"/>
  <c r="U15" i="1"/>
  <c r="T15" i="1"/>
  <c r="P22" i="1"/>
  <c r="O22" i="1"/>
  <c r="N22" i="1"/>
  <c r="M22" i="1"/>
  <c r="L22" i="1"/>
  <c r="K22" i="1"/>
  <c r="P15" i="1"/>
  <c r="O15" i="1"/>
  <c r="N15" i="1"/>
  <c r="M15" i="1"/>
  <c r="L15" i="1"/>
  <c r="K15" i="1"/>
  <c r="F22" i="1"/>
  <c r="G22" i="1"/>
  <c r="E22" i="1"/>
  <c r="C15" i="1"/>
  <c r="D15" i="1"/>
  <c r="W20" i="1"/>
  <c r="W19" i="1"/>
  <c r="W18" i="1"/>
  <c r="W17" i="1"/>
  <c r="B22" i="1"/>
  <c r="C22" i="1"/>
  <c r="D22" i="1"/>
  <c r="I15" i="1"/>
  <c r="H15" i="1"/>
  <c r="H22" i="1"/>
  <c r="I22" i="1"/>
  <c r="G15" i="1"/>
  <c r="F15" i="1"/>
  <c r="E15" i="1"/>
  <c r="B15" i="1"/>
  <c r="B13" i="1" s="1"/>
  <c r="L13" i="1" l="1"/>
  <c r="C13" i="1"/>
  <c r="U13" i="1"/>
  <c r="H13" i="1"/>
  <c r="M13" i="1"/>
  <c r="O13" i="1"/>
  <c r="D13" i="1"/>
  <c r="T13" i="1"/>
  <c r="I13" i="1"/>
  <c r="R13" i="1"/>
  <c r="K13" i="1"/>
  <c r="N13" i="1"/>
  <c r="Y15" i="1"/>
  <c r="W15" i="1"/>
  <c r="X15" i="1"/>
  <c r="S13" i="1"/>
  <c r="Q13" i="1"/>
  <c r="P13" i="1"/>
  <c r="G13" i="1"/>
  <c r="F13" i="1"/>
  <c r="E13" i="1"/>
  <c r="Y22" i="1"/>
  <c r="W22" i="1"/>
  <c r="X22" i="1"/>
  <c r="Y13" i="1" l="1"/>
  <c r="W13" i="1"/>
  <c r="X13" i="1"/>
</calcChain>
</file>

<file path=xl/sharedStrings.xml><?xml version="1.0" encoding="utf-8"?>
<sst xmlns="http://schemas.openxmlformats.org/spreadsheetml/2006/main" count="75" uniqueCount="55">
  <si>
    <t xml:space="preserve">                                                                                                                                        </t>
  </si>
  <si>
    <t>Número</t>
  </si>
  <si>
    <t>Monto</t>
  </si>
  <si>
    <t>Estados</t>
  </si>
  <si>
    <t>Líquido Pagado</t>
  </si>
  <si>
    <t>Líquido pagado</t>
  </si>
  <si>
    <t xml:space="preserve">  Entidad               </t>
  </si>
  <si>
    <t>Ordinarios para Turismo Social</t>
  </si>
  <si>
    <t>Ordinarios Exclusivos para Pensionados</t>
  </si>
  <si>
    <t>Total Préstamos Personales</t>
  </si>
  <si>
    <t>Extraordinarios para Damnificados</t>
  </si>
  <si>
    <t>Ordinarios</t>
  </si>
  <si>
    <t>Especiales</t>
  </si>
  <si>
    <t>Adquisición de Automóviles</t>
  </si>
  <si>
    <t xml:space="preserve">Conmemorativos </t>
  </si>
  <si>
    <t>4.6 Préstamos Personales por Entidad Federativa
(Miles de Pesos)</t>
  </si>
  <si>
    <t>Total</t>
  </si>
  <si>
    <t>Distrito Federal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</si>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</sst>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#,##0.0"/>
    <numFmt numFmtId="166" formatCode="_-* #,##0.0_-;\-* #,##0.0_-;_-* &quot;-&quot;??_-;_-@_-"/>
    <numFmt numFmtId="167" formatCode="&quot;$&quot;#,##0.0"/>
  </numFmts>
  <fonts count="9" x14ac:knownFonts="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11"/>
      <color theme="1"/>
      <name val="Calibri"/>
      <family val="2"/>
      <scheme val="minor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96">
    <xf numFmtId="0" fontId="0" fillId="0" borderId="0" xfId="0"/>
    <xf numFmtId="166" fontId="2" fillId="0" borderId="0" xfId="1" applyNumberFormat="1" applyFont="1"/>
    <xf numFmtId="166" fontId="0" fillId="0" borderId="0" xfId="1" applyNumberFormat="1" applyFont="1"/>
    <xf numFmtId="165" fontId="2" fillId="0" borderId="0" xfId="1" applyNumberFormat="1" applyFont="1"/>
    <xf numFmtId="165" fontId="0" fillId="0" borderId="0" xfId="1" applyNumberFormat="1" applyFont="1"/>
    <xf numFmtId="3" fontId="2" fillId="0" borderId="0" xfId="0" applyNumberFormat="1" applyFont="1"/>
    <xf numFmtId="3" fontId="0" fillId="0" borderId="0" xfId="0" applyNumberFormat="1"/>
    <xf numFmtId="3" fontId="5" fillId="0" borderId="0" xfId="0" applyNumberFormat="1" applyFont="1" applyProtection="1"/>
    <xf numFmtId="165" fontId="5" fillId="0" borderId="0" xfId="1" applyNumberFormat="1" applyFont="1" applyProtection="1"/>
    <xf numFmtId="165" fontId="5" fillId="0" borderId="0" xfId="1" applyNumberFormat="1" applyFont="1"/>
    <xf numFmtId="4" fontId="5" fillId="0" borderId="0" xfId="1" applyNumberFormat="1" applyFont="1"/>
    <xf numFmtId="3" fontId="4" fillId="0" borderId="0" xfId="0" applyNumberFormat="1" applyFont="1" applyProtection="1"/>
    <xf numFmtId="165" fontId="4" fillId="0" borderId="0" xfId="1" applyNumberFormat="1" applyFont="1" applyProtection="1"/>
    <xf numFmtId="3" fontId="4" fillId="0" borderId="0" xfId="1" applyNumberFormat="1" applyFont="1" applyProtection="1"/>
    <xf numFmtId="3" fontId="5" fillId="0" borderId="0" xfId="1" applyNumberFormat="1" applyFont="1" applyProtection="1"/>
    <xf numFmtId="37" fontId="5" fillId="0" borderId="0" xfId="0" applyNumberFormat="1" applyFont="1" applyBorder="1" applyProtection="1"/>
    <xf numFmtId="37" fontId="5" fillId="0" borderId="0" xfId="0" applyNumberFormat="1" applyFont="1" applyProtection="1"/>
    <xf numFmtId="3" fontId="5" fillId="0" borderId="0" xfId="1" quotePrefix="1" applyNumberFormat="1" applyFont="1" applyBorder="1"/>
    <xf numFmtId="3" fontId="5" fillId="0" borderId="0" xfId="15" quotePrefix="1" applyNumberFormat="1" applyFont="1"/>
    <xf numFmtId="3" fontId="5" fillId="0" borderId="0" xfId="3" quotePrefix="1" applyNumberFormat="1" applyFont="1"/>
    <xf numFmtId="3" fontId="5" fillId="0" borderId="0" xfId="3" quotePrefix="1" applyNumberFormat="1" applyFont="1" applyBorder="1"/>
    <xf numFmtId="3" fontId="4" fillId="0" borderId="0" xfId="1" applyNumberFormat="1" applyFont="1" applyAlignment="1" applyProtection="1">
      <alignment vertical="center"/>
    </xf>
    <xf numFmtId="165" fontId="5" fillId="0" borderId="0" xfId="1" applyNumberFormat="1" applyFont="1" applyBorder="1" applyProtection="1"/>
    <xf numFmtId="0" fontId="0" fillId="0" borderId="0" xfId="0" applyAlignment="1"/>
    <xf numFmtId="0" fontId="2" fillId="0" borderId="0" xfId="0" applyFont="1" applyAlignment="1" applyProtection="1"/>
    <xf numFmtId="0" fontId="2" fillId="0" borderId="0" xfId="0" applyFont="1" applyAlignment="1"/>
    <xf numFmtId="0" fontId="5" fillId="0" borderId="0" xfId="0" applyFont="1" applyAlignment="1"/>
    <xf numFmtId="4" fontId="4" fillId="0" borderId="0" xfId="0" applyNumberFormat="1" applyFont="1" applyAlignment="1" applyProtection="1"/>
    <xf numFmtId="4" fontId="5" fillId="0" borderId="0" xfId="0" applyNumberFormat="1" applyFont="1" applyAlignment="1" applyProtection="1"/>
    <xf numFmtId="4" fontId="5" fillId="0" borderId="0" xfId="0" applyNumberFormat="1" applyFont="1" applyAlignment="1"/>
    <xf numFmtId="4" fontId="5" fillId="0" borderId="0" xfId="0" applyNumberFormat="1" applyFont="1" applyBorder="1" applyAlignment="1" applyProtection="1"/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4" fillId="0" borderId="0" xfId="1" applyNumberFormat="1" applyFont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3" fontId="5" fillId="0" borderId="0" xfId="1" applyNumberFormat="1" applyFont="1" applyAlignment="1">
      <alignment horizontal="right"/>
    </xf>
    <xf numFmtId="3" fontId="5" fillId="0" borderId="0" xfId="0" applyNumberFormat="1" applyFont="1" applyAlignment="1" applyProtection="1">
      <alignment horizontal="right"/>
    </xf>
    <xf numFmtId="3" fontId="4" fillId="0" borderId="0" xfId="0" applyNumberFormat="1" applyFont="1" applyAlignment="1" applyProtection="1">
      <alignment horizontal="right"/>
    </xf>
    <xf numFmtId="37" fontId="4" fillId="0" borderId="0" xfId="0" applyNumberFormat="1" applyFont="1" applyBorder="1" applyAlignment="1" applyProtection="1">
      <alignment horizontal="right"/>
    </xf>
    <xf numFmtId="37" fontId="5" fillId="0" borderId="0" xfId="0" applyNumberFormat="1" applyFont="1" applyBorder="1" applyAlignment="1" applyProtection="1">
      <alignment horizontal="right"/>
    </xf>
    <xf numFmtId="165" fontId="0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5" fillId="0" borderId="0" xfId="1" applyNumberFormat="1" applyFont="1" applyAlignment="1" applyProtection="1">
      <alignment horizontal="right"/>
    </xf>
    <xf numFmtId="165" fontId="5" fillId="0" borderId="0" xfId="1" applyNumberFormat="1" applyFont="1" applyBorder="1" applyAlignment="1" applyProtection="1">
      <alignment horizontal="right"/>
    </xf>
    <xf numFmtId="3" fontId="5" fillId="0" borderId="0" xfId="1" applyNumberFormat="1" applyFont="1" applyAlignment="1" applyProtection="1">
      <alignment horizontal="right"/>
    </xf>
    <xf numFmtId="0" fontId="6" fillId="0" borderId="0" xfId="0" applyFont="1"/>
    <xf numFmtId="165" fontId="5" fillId="0" borderId="0" xfId="1" applyNumberFormat="1" applyFont="1" applyBorder="1" applyAlignment="1">
      <alignment horizontal="right"/>
    </xf>
    <xf numFmtId="0" fontId="5" fillId="0" borderId="0" xfId="0" applyFont="1"/>
    <xf numFmtId="0" fontId="4" fillId="0" borderId="0" xfId="0" applyFont="1"/>
    <xf numFmtId="164" fontId="5" fillId="0" borderId="0" xfId="0" applyNumberFormat="1" applyFont="1" applyProtection="1"/>
    <xf numFmtId="3" fontId="5" fillId="0" borderId="0" xfId="1" applyNumberFormat="1" applyFont="1" applyBorder="1" applyProtection="1"/>
    <xf numFmtId="3" fontId="5" fillId="0" borderId="0" xfId="0" applyNumberFormat="1" applyFont="1" applyBorder="1" applyAlignment="1">
      <alignment horizontal="right"/>
    </xf>
    <xf numFmtId="165" fontId="5" fillId="0" borderId="0" xfId="1" applyNumberFormat="1" applyFont="1" applyBorder="1" applyAlignment="1" applyProtection="1">
      <alignment horizontal="center"/>
    </xf>
    <xf numFmtId="4" fontId="5" fillId="0" borderId="0" xfId="1" applyNumberFormat="1" applyFont="1" applyBorder="1"/>
    <xf numFmtId="4" fontId="5" fillId="0" borderId="1" xfId="0" applyNumberFormat="1" applyFont="1" applyBorder="1" applyAlignment="1" applyProtection="1"/>
    <xf numFmtId="37" fontId="5" fillId="0" borderId="1" xfId="0" applyNumberFormat="1" applyFont="1" applyBorder="1" applyProtection="1"/>
    <xf numFmtId="0" fontId="5" fillId="0" borderId="1" xfId="0" applyFont="1" applyFill="1" applyBorder="1" applyAlignment="1" applyProtection="1">
      <alignment horizontal="right"/>
    </xf>
    <xf numFmtId="3" fontId="5" fillId="0" borderId="1" xfId="3" quotePrefix="1" applyNumberFormat="1" applyFont="1" applyBorder="1"/>
    <xf numFmtId="37" fontId="5" fillId="0" borderId="1" xfId="0" applyNumberFormat="1" applyFont="1" applyBorder="1" applyAlignment="1" applyProtection="1">
      <alignment horizontal="right"/>
    </xf>
    <xf numFmtId="3" fontId="5" fillId="0" borderId="1" xfId="1" applyNumberFormat="1" applyFont="1" applyBorder="1" applyProtection="1"/>
    <xf numFmtId="3" fontId="6" fillId="0" borderId="2" xfId="0" applyNumberFormat="1" applyFont="1" applyFill="1" applyBorder="1" applyAlignment="1" applyProtection="1">
      <alignment horizontal="center" vertical="center"/>
    </xf>
    <xf numFmtId="165" fontId="6" fillId="0" borderId="2" xfId="1" applyNumberFormat="1" applyFont="1" applyFill="1" applyBorder="1" applyAlignment="1" applyProtection="1">
      <alignment horizontal="center" vertical="center"/>
    </xf>
    <xf numFmtId="165" fontId="6" fillId="0" borderId="2" xfId="1" applyNumberFormat="1" applyFont="1" applyFill="1" applyBorder="1" applyAlignment="1" applyProtection="1">
      <alignment horizontal="center" vertical="center" wrapText="1"/>
    </xf>
    <xf numFmtId="4" fontId="6" fillId="0" borderId="2" xfId="1" applyNumberFormat="1" applyFont="1" applyFill="1" applyBorder="1" applyAlignment="1" applyProtection="1">
      <alignment horizontal="center" vertical="center" wrapText="1"/>
    </xf>
    <xf numFmtId="167" fontId="4" fillId="0" borderId="0" xfId="2" applyNumberFormat="1" applyFont="1" applyProtection="1"/>
    <xf numFmtId="167" fontId="4" fillId="0" borderId="0" xfId="2" applyNumberFormat="1" applyFont="1" applyBorder="1" applyProtection="1"/>
    <xf numFmtId="167" fontId="5" fillId="0" borderId="0" xfId="2" applyNumberFormat="1" applyFont="1" applyBorder="1" applyProtection="1"/>
    <xf numFmtId="167" fontId="5" fillId="0" borderId="0" xfId="2" applyNumberFormat="1" applyFont="1" applyProtection="1"/>
    <xf numFmtId="167" fontId="5" fillId="0" borderId="1" xfId="2" applyNumberFormat="1" applyFont="1" applyBorder="1" applyProtection="1"/>
    <xf numFmtId="167" fontId="4" fillId="0" borderId="0" xfId="2" applyNumberFormat="1" applyFont="1" applyAlignment="1" applyProtection="1">
      <alignment horizontal="right"/>
    </xf>
    <xf numFmtId="167" fontId="5" fillId="0" borderId="0" xfId="2" applyNumberFormat="1" applyFont="1" applyFill="1" applyBorder="1" applyAlignment="1" applyProtection="1">
      <alignment horizontal="right"/>
    </xf>
    <xf numFmtId="167" fontId="5" fillId="0" borderId="0" xfId="2" applyNumberFormat="1" applyFont="1" applyAlignment="1">
      <alignment horizontal="right"/>
    </xf>
    <xf numFmtId="167" fontId="5" fillId="0" borderId="1" xfId="2" applyNumberFormat="1" applyFont="1" applyFill="1" applyBorder="1" applyAlignment="1" applyProtection="1">
      <alignment horizontal="right"/>
    </xf>
    <xf numFmtId="167" fontId="6" fillId="0" borderId="2" xfId="2" applyNumberFormat="1" applyFont="1" applyFill="1" applyBorder="1" applyAlignment="1" applyProtection="1">
      <alignment horizontal="center" vertical="center"/>
    </xf>
    <xf numFmtId="167" fontId="6" fillId="0" borderId="2" xfId="2" applyNumberFormat="1" applyFont="1" applyFill="1" applyBorder="1" applyAlignment="1" applyProtection="1">
      <alignment horizontal="center" vertical="center" wrapText="1"/>
    </xf>
    <xf numFmtId="167" fontId="5" fillId="0" borderId="0" xfId="2" applyNumberFormat="1" applyFont="1"/>
    <xf numFmtId="167" fontId="4" fillId="0" borderId="0" xfId="2" applyNumberFormat="1" applyFont="1" applyBorder="1" applyAlignment="1" applyProtection="1">
      <alignment horizontal="right"/>
    </xf>
    <xf numFmtId="167" fontId="5" fillId="0" borderId="0" xfId="2" applyNumberFormat="1" applyFont="1" applyBorder="1" applyAlignment="1" applyProtection="1">
      <alignment horizontal="right"/>
    </xf>
    <xf numFmtId="167" fontId="5" fillId="0" borderId="0" xfId="2" applyNumberFormat="1" applyFont="1" applyAlignment="1" applyProtection="1">
      <alignment horizontal="right"/>
    </xf>
    <xf numFmtId="167" fontId="5" fillId="0" borderId="1" xfId="2" applyNumberFormat="1" applyFont="1" applyBorder="1" applyAlignment="1" applyProtection="1">
      <alignment horizontal="right"/>
    </xf>
    <xf numFmtId="167" fontId="4" fillId="0" borderId="0" xfId="2" applyNumberFormat="1" applyFont="1"/>
    <xf numFmtId="167" fontId="4" fillId="0" borderId="0" xfId="2" applyNumberFormat="1" applyFont="1" applyAlignment="1" applyProtection="1">
      <alignment vertical="center"/>
    </xf>
    <xf numFmtId="167" fontId="5" fillId="0" borderId="0" xfId="1" applyNumberFormat="1" applyFont="1" applyProtection="1"/>
    <xf numFmtId="165" fontId="4" fillId="0" borderId="0" xfId="0" applyNumberFormat="1" applyFont="1"/>
    <xf numFmtId="0" fontId="3" fillId="0" borderId="0" xfId="0" applyFont="1" applyAlignment="1" applyProtection="1">
      <alignment horizontal="center"/>
    </xf>
    <xf numFmtId="0" fontId="8" fillId="0" borderId="0" xfId="0" applyFont="1" applyAlignment="1">
      <alignment horizontal="right"/>
    </xf>
    <xf numFmtId="0" fontId="3" fillId="0" borderId="0" xfId="0" applyFont="1" applyAlignment="1" applyProtection="1">
      <alignment horizontal="center" wrapText="1"/>
    </xf>
    <xf numFmtId="4" fontId="6" fillId="0" borderId="3" xfId="0" applyNumberFormat="1" applyFont="1" applyFill="1" applyBorder="1" applyAlignment="1" applyProtection="1">
      <alignment horizontal="center" vertical="center"/>
    </xf>
    <xf numFmtId="4" fontId="6" fillId="0" borderId="4" xfId="0" applyNumberFormat="1" applyFont="1" applyFill="1" applyBorder="1" applyAlignment="1" applyProtection="1">
      <alignment horizontal="center" vertical="center"/>
    </xf>
    <xf numFmtId="4" fontId="6" fillId="0" borderId="5" xfId="0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</cellXfs>
  <cellStyles count="16">
    <cellStyle name="Millares" xfId="1" builtinId="3"/>
    <cellStyle name="Moneda" xfId="2" builtinId="4"/>
    <cellStyle name="Normal" xfId="0" builtinId="0"/>
    <cellStyle name="Normal 11" xfId="3"/>
    <cellStyle name="Normal 2 10" xfId="4"/>
    <cellStyle name="Normal 2 11" xfId="5"/>
    <cellStyle name="Normal 2 12" xfId="6"/>
    <cellStyle name="Normal 2 2" xfId="7"/>
    <cellStyle name="Normal 2 3" xfId="8"/>
    <cellStyle name="Normal 2 4" xfId="9"/>
    <cellStyle name="Normal 2 5" xfId="10"/>
    <cellStyle name="Normal 2 6" xfId="11"/>
    <cellStyle name="Normal 2 7" xfId="12"/>
    <cellStyle name="Normal 2 8" xfId="13"/>
    <cellStyle name="Normal 2 9" xfId="14"/>
    <cellStyle name="Normal 9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771024</xdr:colOff>
      <xdr:row>0</xdr:row>
      <xdr:rowOff>0</xdr:rowOff>
    </xdr:from>
    <xdr:to>
      <xdr:col>25</xdr:col>
      <xdr:colOff>268204</xdr:colOff>
      <xdr:row>4</xdr:row>
      <xdr:rowOff>191002</xdr:rowOff>
    </xdr:to>
    <xdr:pic>
      <xdr:nvPicPr>
        <xdr:cNvPr id="212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37808235" y="0"/>
          <a:ext cx="2344654" cy="993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1</xdr:col>
      <xdr:colOff>667251</xdr:colOff>
      <xdr:row>5</xdr:row>
      <xdr:rowOff>28575</xdr:rowOff>
    </xdr:to>
    <xdr:pic>
      <xdr:nvPicPr>
        <xdr:cNvPr id="2126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47625" y="38100"/>
          <a:ext cx="23241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>
    <pageSetUpPr fitToPage="1"/>
  </sheetPr>
  <dimension ref="A1:Z54"/>
  <sheetViews>
    <sheetView showGridLines="0" tabSelected="1" topLeftCell="A10" zoomScale="70" zoomScaleNormal="70" zoomScaleSheetLayoutView="80" workbookViewId="0">
      <selection activeCell="S23" sqref="S23:S53"/>
    </sheetView>
  </sheetViews>
  <sheetFormatPr baseColWidth="10" defaultRowHeight="12" x14ac:dyDescent="0.15"/>
  <cols>
    <col min="1" max="1" width="22.375" style="23" customWidth="1"/>
    <col min="2" max="2" width="18.625" style="6" customWidth="1"/>
    <col min="3" max="4" width="18.625" style="4" customWidth="1"/>
    <col min="5" max="5" width="18.625" style="31" customWidth="1"/>
    <col min="6" max="7" width="18.625" style="41" customWidth="1"/>
    <col min="8" max="9" width="18.625" style="4" customWidth="1"/>
    <col min="10" max="10" width="18.625" style="2" customWidth="1"/>
    <col min="11" max="25" width="18.625" customWidth="1"/>
    <col min="26" max="26" width="23.5" customWidth="1"/>
  </cols>
  <sheetData>
    <row r="1" spans="1:26" ht="15.75" customHeight="1" x14ac:dyDescent="0.15"/>
    <row r="2" spans="1:26" ht="15.75" customHeight="1" x14ac:dyDescent="0.15"/>
    <row r="3" spans="1:26" ht="15.75" customHeight="1" x14ac:dyDescent="0.15"/>
    <row r="4" spans="1:26" ht="15.75" customHeight="1" x14ac:dyDescent="0.15"/>
    <row r="5" spans="1:26" ht="15.75" customHeight="1" x14ac:dyDescent="0.15"/>
    <row r="6" spans="1:26" ht="17.25" customHeight="1" x14ac:dyDescent="0.25">
      <c r="A6" s="87" t="s">
        <v>54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</row>
    <row r="7" spans="1:26" ht="13.5" customHeight="1" x14ac:dyDescent="0.2">
      <c r="A7" s="24" t="s">
        <v>0</v>
      </c>
      <c r="B7" s="5"/>
      <c r="C7" s="3"/>
      <c r="D7" s="3"/>
      <c r="E7" s="32"/>
      <c r="F7" s="42"/>
      <c r="G7" s="42"/>
      <c r="H7" s="3"/>
      <c r="I7" s="3"/>
      <c r="J7" s="1"/>
    </row>
    <row r="8" spans="1:26" ht="38.25" customHeight="1" x14ac:dyDescent="0.3">
      <c r="A8" s="88" t="s">
        <v>15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</row>
    <row r="9" spans="1:26" ht="13.5" customHeight="1" x14ac:dyDescent="0.3">
      <c r="A9" s="25"/>
      <c r="B9" s="5"/>
      <c r="C9" s="3"/>
      <c r="D9" s="86"/>
      <c r="E9" s="86"/>
      <c r="F9" s="86"/>
      <c r="G9" s="86"/>
      <c r="H9" s="86"/>
      <c r="I9" s="86"/>
      <c r="J9" s="86"/>
      <c r="K9" s="86"/>
    </row>
    <row r="10" spans="1:26" s="47" customFormat="1" ht="20.25" customHeight="1" x14ac:dyDescent="0.25">
      <c r="A10" s="95" t="s">
        <v>6</v>
      </c>
      <c r="B10" s="95" t="s">
        <v>11</v>
      </c>
      <c r="C10" s="95"/>
      <c r="D10" s="95"/>
      <c r="E10" s="89" t="s">
        <v>13</v>
      </c>
      <c r="F10" s="90"/>
      <c r="G10" s="91"/>
      <c r="H10" s="89" t="s">
        <v>12</v>
      </c>
      <c r="I10" s="90"/>
      <c r="J10" s="91"/>
      <c r="K10" s="89" t="s">
        <v>8</v>
      </c>
      <c r="L10" s="90"/>
      <c r="M10" s="91"/>
      <c r="N10" s="89" t="s">
        <v>7</v>
      </c>
      <c r="O10" s="90"/>
      <c r="P10" s="91"/>
      <c r="Q10" s="89" t="s">
        <v>10</v>
      </c>
      <c r="R10" s="90"/>
      <c r="S10" s="91"/>
      <c r="T10" s="89" t="s">
        <v>14</v>
      </c>
      <c r="U10" s="90"/>
      <c r="V10" s="91"/>
      <c r="W10" s="92" t="s">
        <v>9</v>
      </c>
      <c r="X10" s="93"/>
      <c r="Y10" s="94"/>
    </row>
    <row r="11" spans="1:26" s="47" customFormat="1" ht="26.25" customHeight="1" x14ac:dyDescent="0.25">
      <c r="A11" s="95"/>
      <c r="B11" s="62" t="s">
        <v>1</v>
      </c>
      <c r="C11" s="63" t="s">
        <v>2</v>
      </c>
      <c r="D11" s="64" t="s">
        <v>4</v>
      </c>
      <c r="E11" s="63" t="s">
        <v>1</v>
      </c>
      <c r="F11" s="63" t="s">
        <v>2</v>
      </c>
      <c r="G11" s="64" t="s">
        <v>4</v>
      </c>
      <c r="H11" s="62" t="s">
        <v>1</v>
      </c>
      <c r="I11" s="75" t="s">
        <v>2</v>
      </c>
      <c r="J11" s="76" t="s">
        <v>4</v>
      </c>
      <c r="K11" s="62" t="s">
        <v>1</v>
      </c>
      <c r="L11" s="63" t="s">
        <v>2</v>
      </c>
      <c r="M11" s="64" t="s">
        <v>4</v>
      </c>
      <c r="N11" s="63" t="s">
        <v>1</v>
      </c>
      <c r="O11" s="63" t="s">
        <v>2</v>
      </c>
      <c r="P11" s="65" t="s">
        <v>5</v>
      </c>
      <c r="Q11" s="62" t="s">
        <v>1</v>
      </c>
      <c r="R11" s="63" t="s">
        <v>2</v>
      </c>
      <c r="S11" s="64" t="s">
        <v>4</v>
      </c>
      <c r="T11" s="63" t="s">
        <v>1</v>
      </c>
      <c r="U11" s="63" t="s">
        <v>2</v>
      </c>
      <c r="V11" s="65" t="s">
        <v>5</v>
      </c>
      <c r="W11" s="62" t="s">
        <v>1</v>
      </c>
      <c r="X11" s="63" t="s">
        <v>2</v>
      </c>
      <c r="Y11" s="64" t="s">
        <v>4</v>
      </c>
    </row>
    <row r="12" spans="1:26" s="49" customFormat="1" ht="15" customHeight="1" x14ac:dyDescent="0.25">
      <c r="A12" s="26"/>
      <c r="B12" s="7"/>
      <c r="C12" s="8"/>
      <c r="D12" s="8"/>
      <c r="E12" s="33"/>
      <c r="F12" s="43"/>
      <c r="G12" s="46"/>
      <c r="H12" s="7"/>
      <c r="I12" s="69"/>
      <c r="J12" s="69"/>
      <c r="K12" s="37"/>
      <c r="L12" s="44"/>
      <c r="M12" s="44"/>
      <c r="N12" s="8"/>
      <c r="O12" s="9"/>
      <c r="P12" s="10"/>
      <c r="Q12" s="37"/>
      <c r="R12" s="44"/>
      <c r="S12" s="44"/>
      <c r="T12" s="8"/>
      <c r="U12" s="9"/>
      <c r="V12" s="10"/>
      <c r="W12" s="13"/>
      <c r="X12" s="12"/>
      <c r="Y12" s="12"/>
    </row>
    <row r="13" spans="1:26" s="50" customFormat="1" ht="15" customHeight="1" x14ac:dyDescent="0.25">
      <c r="A13" s="27" t="s">
        <v>16</v>
      </c>
      <c r="B13" s="13">
        <f t="shared" ref="B13:J13" si="0">B14+B15+B22</f>
        <v>307515</v>
      </c>
      <c r="C13" s="66">
        <f t="shared" si="0"/>
        <v>6308313.6730000004</v>
      </c>
      <c r="D13" s="66">
        <f t="shared" si="0"/>
        <v>5844047.7140300004</v>
      </c>
      <c r="E13" s="34">
        <f t="shared" si="0"/>
        <v>190</v>
      </c>
      <c r="F13" s="71">
        <f t="shared" si="0"/>
        <v>27222.435919999996</v>
      </c>
      <c r="G13" s="71">
        <f t="shared" si="0"/>
        <v>26950.211629999998</v>
      </c>
      <c r="H13" s="11">
        <f t="shared" si="0"/>
        <v>233598</v>
      </c>
      <c r="I13" s="66">
        <f t="shared" si="0"/>
        <v>16098081.231329994</v>
      </c>
      <c r="J13" s="66">
        <f t="shared" si="0"/>
        <v>15933220.609709997</v>
      </c>
      <c r="K13" s="38">
        <f t="shared" ref="K13:V13" si="1">K15+K22</f>
        <v>33849</v>
      </c>
      <c r="L13" s="71">
        <f t="shared" si="1"/>
        <v>878489.25</v>
      </c>
      <c r="M13" s="71">
        <f t="shared" si="1"/>
        <v>790167.76508999988</v>
      </c>
      <c r="N13" s="38">
        <f t="shared" si="1"/>
        <v>448</v>
      </c>
      <c r="O13" s="71">
        <f t="shared" si="1"/>
        <v>8927.6</v>
      </c>
      <c r="P13" s="71">
        <f t="shared" si="1"/>
        <v>8675.2335800000001</v>
      </c>
      <c r="Q13" s="38">
        <f t="shared" si="1"/>
        <v>25362</v>
      </c>
      <c r="R13" s="71">
        <f t="shared" si="1"/>
        <v>1303277.7095000001</v>
      </c>
      <c r="S13" s="71">
        <f t="shared" si="1"/>
        <v>753631.00444000005</v>
      </c>
      <c r="T13" s="38">
        <f t="shared" si="1"/>
        <v>11504</v>
      </c>
      <c r="U13" s="71">
        <f t="shared" si="1"/>
        <v>1105575.3144500002</v>
      </c>
      <c r="V13" s="71">
        <f t="shared" si="1"/>
        <v>1094170.2720899999</v>
      </c>
      <c r="W13" s="13">
        <f>+W15+W22</f>
        <v>612466</v>
      </c>
      <c r="X13" s="66">
        <f>+X15+X22</f>
        <v>25729887.214199994</v>
      </c>
      <c r="Y13" s="66">
        <f>+Y15+Y22</f>
        <v>24450862.810569994</v>
      </c>
      <c r="Z13" s="85"/>
    </row>
    <row r="14" spans="1:26" s="50" customFormat="1" ht="15" customHeight="1" x14ac:dyDescent="0.25">
      <c r="A14" s="27"/>
      <c r="B14" s="17"/>
      <c r="C14" s="67"/>
      <c r="D14" s="67"/>
      <c r="E14" s="34"/>
      <c r="F14" s="71"/>
      <c r="G14" s="71"/>
      <c r="H14" s="11"/>
      <c r="I14" s="66"/>
      <c r="J14" s="66"/>
      <c r="K14" s="38"/>
      <c r="L14" s="71"/>
      <c r="M14" s="71"/>
      <c r="O14" s="82"/>
      <c r="P14" s="82"/>
      <c r="Q14" s="38"/>
      <c r="R14" s="71"/>
      <c r="S14" s="71"/>
      <c r="U14" s="82"/>
      <c r="V14" s="82"/>
      <c r="W14" s="13"/>
      <c r="X14" s="66"/>
      <c r="Y14" s="66"/>
    </row>
    <row r="15" spans="1:26" s="50" customFormat="1" ht="13.5" customHeight="1" x14ac:dyDescent="0.25">
      <c r="A15" s="27" t="s">
        <v>17</v>
      </c>
      <c r="B15" s="13">
        <f t="shared" ref="B15:Y15" si="2">SUM(B16:B20)</f>
        <v>89465</v>
      </c>
      <c r="C15" s="66">
        <f t="shared" si="2"/>
        <v>1851880.6400000001</v>
      </c>
      <c r="D15" s="66">
        <f t="shared" si="2"/>
        <v>1695267.7928500001</v>
      </c>
      <c r="E15" s="34">
        <f t="shared" si="2"/>
        <v>93</v>
      </c>
      <c r="F15" s="71">
        <f t="shared" si="2"/>
        <v>12722.395419999997</v>
      </c>
      <c r="G15" s="71">
        <f t="shared" si="2"/>
        <v>12595.171510000002</v>
      </c>
      <c r="H15" s="11">
        <f t="shared" si="2"/>
        <v>56116</v>
      </c>
      <c r="I15" s="66">
        <f t="shared" si="2"/>
        <v>3642277.8576999996</v>
      </c>
      <c r="J15" s="66">
        <f t="shared" si="2"/>
        <v>3604968.7542999997</v>
      </c>
      <c r="K15" s="39">
        <f t="shared" si="2"/>
        <v>9997</v>
      </c>
      <c r="L15" s="78">
        <f t="shared" si="2"/>
        <v>259407.1</v>
      </c>
      <c r="M15" s="78">
        <f t="shared" si="2"/>
        <v>223880.65878</v>
      </c>
      <c r="N15" s="11">
        <f t="shared" si="2"/>
        <v>325</v>
      </c>
      <c r="O15" s="66">
        <f t="shared" si="2"/>
        <v>6533.8</v>
      </c>
      <c r="P15" s="66">
        <f t="shared" si="2"/>
        <v>6324.2705900000001</v>
      </c>
      <c r="Q15" s="11">
        <f t="shared" si="2"/>
        <v>0</v>
      </c>
      <c r="R15" s="66">
        <f t="shared" si="2"/>
        <v>0</v>
      </c>
      <c r="S15" s="66">
        <f t="shared" si="2"/>
        <v>0</v>
      </c>
      <c r="T15" s="11">
        <f t="shared" si="2"/>
        <v>4118</v>
      </c>
      <c r="U15" s="66">
        <f t="shared" si="2"/>
        <v>390350.15038000006</v>
      </c>
      <c r="V15" s="66">
        <f t="shared" si="2"/>
        <v>386363.94787000003</v>
      </c>
      <c r="W15" s="21">
        <f t="shared" si="2"/>
        <v>160114</v>
      </c>
      <c r="X15" s="83">
        <f t="shared" si="2"/>
        <v>6163171.9435000001</v>
      </c>
      <c r="Y15" s="83">
        <f t="shared" si="2"/>
        <v>5929400.5959000001</v>
      </c>
    </row>
    <row r="16" spans="1:26" s="50" customFormat="1" ht="13.5" customHeight="1" x14ac:dyDescent="0.25">
      <c r="A16" s="28" t="s">
        <v>18</v>
      </c>
      <c r="B16" s="15">
        <v>3</v>
      </c>
      <c r="C16" s="68">
        <v>67.25</v>
      </c>
      <c r="D16" s="68">
        <v>66.577500000000001</v>
      </c>
      <c r="E16" s="35">
        <v>0</v>
      </c>
      <c r="F16" s="72">
        <v>0</v>
      </c>
      <c r="G16" s="72">
        <v>0</v>
      </c>
      <c r="H16" s="18">
        <v>9</v>
      </c>
      <c r="I16" s="69">
        <v>705.50660000000005</v>
      </c>
      <c r="J16" s="68">
        <v>698.45153000000005</v>
      </c>
      <c r="K16" s="40">
        <v>0</v>
      </c>
      <c r="L16" s="79">
        <v>0</v>
      </c>
      <c r="M16" s="79">
        <v>0</v>
      </c>
      <c r="N16" s="15">
        <v>0</v>
      </c>
      <c r="O16" s="68">
        <v>0</v>
      </c>
      <c r="P16" s="68">
        <v>0</v>
      </c>
      <c r="Q16" s="40">
        <v>0</v>
      </c>
      <c r="R16" s="79">
        <v>0</v>
      </c>
      <c r="S16" s="79">
        <v>0</v>
      </c>
      <c r="T16" s="15">
        <v>1</v>
      </c>
      <c r="U16" s="68">
        <v>71.034080000000003</v>
      </c>
      <c r="V16" s="68">
        <v>70.323740000000001</v>
      </c>
      <c r="W16" s="14">
        <f t="shared" ref="W16:Y20" si="3">SUM(B16+E16+H16+K16+N16+Q16+T16)</f>
        <v>13</v>
      </c>
      <c r="X16" s="69">
        <f t="shared" si="3"/>
        <v>843.79068000000007</v>
      </c>
      <c r="Y16" s="69">
        <f t="shared" si="3"/>
        <v>835.35277000000008</v>
      </c>
    </row>
    <row r="17" spans="1:25" s="49" customFormat="1" ht="13.5" customHeight="1" x14ac:dyDescent="0.25">
      <c r="A17" s="28" t="s">
        <v>19</v>
      </c>
      <c r="B17" s="15">
        <v>20157</v>
      </c>
      <c r="C17" s="68">
        <v>416019.60000000003</v>
      </c>
      <c r="D17" s="68">
        <v>373155.63619000005</v>
      </c>
      <c r="E17" s="35">
        <v>32</v>
      </c>
      <c r="F17" s="72">
        <v>4297.9446600000001</v>
      </c>
      <c r="G17" s="72">
        <v>4254.9652399999995</v>
      </c>
      <c r="H17" s="18">
        <v>16859</v>
      </c>
      <c r="I17" s="69">
        <v>1168617.6735100001</v>
      </c>
      <c r="J17" s="68">
        <v>1156576.9772300001</v>
      </c>
      <c r="K17" s="40">
        <v>2630</v>
      </c>
      <c r="L17" s="79">
        <v>68189.55</v>
      </c>
      <c r="M17" s="79">
        <v>56794.856550000004</v>
      </c>
      <c r="N17" s="15">
        <v>80</v>
      </c>
      <c r="O17" s="68">
        <v>1642.15</v>
      </c>
      <c r="P17" s="68">
        <v>1576.99659</v>
      </c>
      <c r="Q17" s="40">
        <v>0</v>
      </c>
      <c r="R17" s="79">
        <v>0</v>
      </c>
      <c r="S17" s="79">
        <v>0</v>
      </c>
      <c r="T17" s="15">
        <v>2379</v>
      </c>
      <c r="U17" s="68">
        <v>231494.16980000003</v>
      </c>
      <c r="V17" s="68">
        <v>229118.01233000003</v>
      </c>
      <c r="W17" s="14">
        <f t="shared" si="3"/>
        <v>42137</v>
      </c>
      <c r="X17" s="69">
        <f t="shared" si="3"/>
        <v>1890261.0879700002</v>
      </c>
      <c r="Y17" s="69">
        <f t="shared" si="3"/>
        <v>1821477.4441300002</v>
      </c>
    </row>
    <row r="18" spans="1:25" s="49" customFormat="1" ht="13.5" customHeight="1" x14ac:dyDescent="0.25">
      <c r="A18" s="28" t="s">
        <v>20</v>
      </c>
      <c r="B18" s="15">
        <v>33767</v>
      </c>
      <c r="C18" s="68">
        <v>699231.69000000006</v>
      </c>
      <c r="D18" s="68">
        <v>653979.42381999991</v>
      </c>
      <c r="E18" s="35">
        <v>36</v>
      </c>
      <c r="F18" s="72">
        <v>4996.9322799999991</v>
      </c>
      <c r="G18" s="72">
        <v>4946.9629700000005</v>
      </c>
      <c r="H18" s="18">
        <v>18776</v>
      </c>
      <c r="I18" s="69">
        <v>1206551.83216</v>
      </c>
      <c r="J18" s="68">
        <v>1194123.3404399999</v>
      </c>
      <c r="K18" s="40">
        <v>3306</v>
      </c>
      <c r="L18" s="79">
        <v>85780.800000000003</v>
      </c>
      <c r="M18" s="79">
        <v>73183.968860000008</v>
      </c>
      <c r="N18" s="15">
        <v>120</v>
      </c>
      <c r="O18" s="68">
        <v>2405.75</v>
      </c>
      <c r="P18" s="68">
        <v>2338.1932099999999</v>
      </c>
      <c r="Q18" s="40">
        <v>0</v>
      </c>
      <c r="R18" s="79">
        <v>0</v>
      </c>
      <c r="S18" s="79">
        <v>0</v>
      </c>
      <c r="T18" s="15">
        <v>694</v>
      </c>
      <c r="U18" s="68">
        <v>69188.625459999996</v>
      </c>
      <c r="V18" s="68">
        <v>68481.965360000002</v>
      </c>
      <c r="W18" s="14">
        <f t="shared" si="3"/>
        <v>56699</v>
      </c>
      <c r="X18" s="69">
        <f t="shared" si="3"/>
        <v>2068155.6299000001</v>
      </c>
      <c r="Y18" s="69">
        <f t="shared" si="3"/>
        <v>1997053.8546599997</v>
      </c>
    </row>
    <row r="19" spans="1:25" s="49" customFormat="1" ht="13.5" customHeight="1" x14ac:dyDescent="0.25">
      <c r="A19" s="28" t="s">
        <v>21</v>
      </c>
      <c r="B19" s="15">
        <v>21819</v>
      </c>
      <c r="C19" s="68">
        <v>447423</v>
      </c>
      <c r="D19" s="68">
        <v>407369.25789000001</v>
      </c>
      <c r="E19" s="35">
        <v>18</v>
      </c>
      <c r="F19" s="72">
        <v>2440.2789600000001</v>
      </c>
      <c r="G19" s="72">
        <v>2415.8761800000002</v>
      </c>
      <c r="H19" s="18">
        <v>12677</v>
      </c>
      <c r="I19" s="69">
        <v>827016.04915999994</v>
      </c>
      <c r="J19" s="68">
        <v>818635.74068000005</v>
      </c>
      <c r="K19" s="40">
        <v>2517</v>
      </c>
      <c r="L19" s="79">
        <v>65376.25</v>
      </c>
      <c r="M19" s="79">
        <v>60157.384290000002</v>
      </c>
      <c r="N19" s="15">
        <v>65</v>
      </c>
      <c r="O19" s="68">
        <v>1273.4499999999998</v>
      </c>
      <c r="P19" s="68">
        <v>1246.9021299999999</v>
      </c>
      <c r="Q19" s="40">
        <v>0</v>
      </c>
      <c r="R19" s="79">
        <v>0</v>
      </c>
      <c r="S19" s="79">
        <v>0</v>
      </c>
      <c r="T19" s="15">
        <v>736</v>
      </c>
      <c r="U19" s="68">
        <v>66860.567689999996</v>
      </c>
      <c r="V19" s="68">
        <v>66186.578769999993</v>
      </c>
      <c r="W19" s="14">
        <f t="shared" si="3"/>
        <v>37832</v>
      </c>
      <c r="X19" s="69">
        <f t="shared" si="3"/>
        <v>1410389.5958099999</v>
      </c>
      <c r="Y19" s="69">
        <f t="shared" si="3"/>
        <v>1356011.73994</v>
      </c>
    </row>
    <row r="20" spans="1:25" s="49" customFormat="1" ht="13.5" customHeight="1" x14ac:dyDescent="0.25">
      <c r="A20" s="28" t="s">
        <v>22</v>
      </c>
      <c r="B20" s="15">
        <v>13719</v>
      </c>
      <c r="C20" s="68">
        <v>289139.09999999998</v>
      </c>
      <c r="D20" s="68">
        <v>260696.89745000002</v>
      </c>
      <c r="E20" s="35">
        <v>7</v>
      </c>
      <c r="F20" s="72">
        <v>987.23951999999986</v>
      </c>
      <c r="G20" s="72">
        <v>977.36712</v>
      </c>
      <c r="H20" s="18">
        <v>7795</v>
      </c>
      <c r="I20" s="69">
        <v>439386.79626999993</v>
      </c>
      <c r="J20" s="68">
        <v>434934.24442</v>
      </c>
      <c r="K20" s="40">
        <v>1544</v>
      </c>
      <c r="L20" s="79">
        <v>40060.5</v>
      </c>
      <c r="M20" s="79">
        <v>33744.449079999999</v>
      </c>
      <c r="N20" s="15">
        <v>60</v>
      </c>
      <c r="O20" s="68">
        <v>1212.45</v>
      </c>
      <c r="P20" s="68">
        <v>1162.1786599999998</v>
      </c>
      <c r="Q20" s="40">
        <v>0</v>
      </c>
      <c r="R20" s="79">
        <v>0</v>
      </c>
      <c r="S20" s="79">
        <v>0</v>
      </c>
      <c r="T20" s="15">
        <v>308</v>
      </c>
      <c r="U20" s="68">
        <v>22735.753349999999</v>
      </c>
      <c r="V20" s="68">
        <v>22507.067670000004</v>
      </c>
      <c r="W20" s="14">
        <f t="shared" si="3"/>
        <v>23433</v>
      </c>
      <c r="X20" s="69">
        <f t="shared" si="3"/>
        <v>793521.83913999994</v>
      </c>
      <c r="Y20" s="69">
        <f t="shared" si="3"/>
        <v>754022.20440000005</v>
      </c>
    </row>
    <row r="21" spans="1:25" s="49" customFormat="1" ht="13.5" customHeight="1" x14ac:dyDescent="0.25">
      <c r="A21" s="29"/>
      <c r="B21" s="16"/>
      <c r="C21" s="69"/>
      <c r="D21" s="69"/>
      <c r="E21" s="36"/>
      <c r="F21" s="73"/>
      <c r="G21" s="73"/>
      <c r="H21" s="9"/>
      <c r="I21" s="77"/>
      <c r="J21" s="77"/>
      <c r="K21" s="37"/>
      <c r="L21" s="80"/>
      <c r="M21" s="80"/>
      <c r="N21" s="14"/>
      <c r="O21" s="69"/>
      <c r="P21" s="69"/>
      <c r="Q21" s="37"/>
      <c r="R21" s="80"/>
      <c r="S21" s="80"/>
      <c r="T21" s="14"/>
      <c r="U21" s="69"/>
      <c r="V21" s="69"/>
      <c r="W21" s="14"/>
      <c r="X21" s="69"/>
      <c r="Y21" s="69"/>
    </row>
    <row r="22" spans="1:25" s="50" customFormat="1" ht="13.5" customHeight="1" x14ac:dyDescent="0.25">
      <c r="A22" s="27" t="s">
        <v>3</v>
      </c>
      <c r="B22" s="13">
        <f t="shared" ref="B22:J22" si="4">SUM(B23:B53)</f>
        <v>218050</v>
      </c>
      <c r="C22" s="66">
        <f t="shared" si="4"/>
        <v>4456433.0329999998</v>
      </c>
      <c r="D22" s="66">
        <f t="shared" si="4"/>
        <v>4148779.9211800005</v>
      </c>
      <c r="E22" s="34">
        <f>SUM(E23:E53)</f>
        <v>97</v>
      </c>
      <c r="F22" s="71">
        <f>SUM(F23:F53)</f>
        <v>14500.040499999999</v>
      </c>
      <c r="G22" s="71">
        <f>SUM(G23:G53)</f>
        <v>14355.040119999998</v>
      </c>
      <c r="H22" s="11">
        <f t="shared" si="4"/>
        <v>177482</v>
      </c>
      <c r="I22" s="66">
        <f t="shared" si="4"/>
        <v>12455803.373629995</v>
      </c>
      <c r="J22" s="66">
        <f t="shared" si="4"/>
        <v>12328251.855409997</v>
      </c>
      <c r="K22" s="38">
        <f t="shared" ref="K22:V22" si="5">SUM(K23:K53)</f>
        <v>23852</v>
      </c>
      <c r="L22" s="71">
        <f t="shared" si="5"/>
        <v>619082.15</v>
      </c>
      <c r="M22" s="71">
        <f t="shared" si="5"/>
        <v>566287.10630999994</v>
      </c>
      <c r="N22" s="13">
        <f t="shared" si="5"/>
        <v>123</v>
      </c>
      <c r="O22" s="66">
        <f t="shared" si="5"/>
        <v>2393.8000000000002</v>
      </c>
      <c r="P22" s="66">
        <f t="shared" si="5"/>
        <v>2350.96299</v>
      </c>
      <c r="Q22" s="38">
        <f t="shared" si="5"/>
        <v>25362</v>
      </c>
      <c r="R22" s="71">
        <f t="shared" si="5"/>
        <v>1303277.7095000001</v>
      </c>
      <c r="S22" s="71">
        <f t="shared" si="5"/>
        <v>753631.00444000005</v>
      </c>
      <c r="T22" s="13">
        <f t="shared" si="5"/>
        <v>7386</v>
      </c>
      <c r="U22" s="66">
        <f t="shared" si="5"/>
        <v>715225.16407000006</v>
      </c>
      <c r="V22" s="66">
        <f t="shared" si="5"/>
        <v>707806.32421999983</v>
      </c>
      <c r="W22" s="13">
        <f>SUM(B22+E22+H22+K22+N22+Q22+T22)</f>
        <v>452352</v>
      </c>
      <c r="X22" s="66">
        <f>SUM(C22+F22+I22+L22+O22+R22+U22)</f>
        <v>19566715.270699993</v>
      </c>
      <c r="Y22" s="66">
        <f>SUM(D22+G22+J22+M22+P22+S22+V22)</f>
        <v>18521462.214669995</v>
      </c>
    </row>
    <row r="23" spans="1:25" s="49" customFormat="1" ht="13.5" customHeight="1" x14ac:dyDescent="0.25">
      <c r="A23" s="28" t="s">
        <v>23</v>
      </c>
      <c r="B23" s="15">
        <v>5207</v>
      </c>
      <c r="C23" s="68">
        <v>107666.9</v>
      </c>
      <c r="D23" s="68">
        <v>98941.75566000001</v>
      </c>
      <c r="E23" s="35">
        <v>0</v>
      </c>
      <c r="F23" s="72">
        <v>0</v>
      </c>
      <c r="G23" s="72">
        <v>0</v>
      </c>
      <c r="H23" s="19">
        <v>3435</v>
      </c>
      <c r="I23" s="68">
        <v>234185.27847999998</v>
      </c>
      <c r="J23" s="68">
        <v>231841.53672999999</v>
      </c>
      <c r="K23" s="40">
        <v>405</v>
      </c>
      <c r="L23" s="79">
        <v>10483.35</v>
      </c>
      <c r="M23" s="79">
        <v>9462.4700800000028</v>
      </c>
      <c r="N23" s="14">
        <v>15</v>
      </c>
      <c r="O23" s="84">
        <v>278</v>
      </c>
      <c r="P23" s="84">
        <v>275.22000000000003</v>
      </c>
      <c r="Q23" s="14">
        <v>0</v>
      </c>
      <c r="R23" s="79">
        <v>0</v>
      </c>
      <c r="S23" s="73">
        <v>0</v>
      </c>
      <c r="T23" s="14">
        <v>172</v>
      </c>
      <c r="U23" s="69">
        <v>13356.57826</v>
      </c>
      <c r="V23" s="69">
        <v>13223.012439999999</v>
      </c>
      <c r="W23" s="14">
        <f t="shared" ref="W23:W53" si="6">SUM(B23+E23+H23+K23+N23+Q23+T23)</f>
        <v>9234</v>
      </c>
      <c r="X23" s="69">
        <f t="shared" ref="X23:X53" si="7">SUM(C23+F23+I23+L23+O23+R23+U23)</f>
        <v>365970.10673999996</v>
      </c>
      <c r="Y23" s="69">
        <f t="shared" ref="Y23:Y53" si="8">SUM(D23+G23+J23+M23+P23+S23+V23)</f>
        <v>353743.99491000001</v>
      </c>
    </row>
    <row r="24" spans="1:25" s="49" customFormat="1" ht="13.5" customHeight="1" x14ac:dyDescent="0.25">
      <c r="A24" s="28" t="s">
        <v>24</v>
      </c>
      <c r="B24" s="15">
        <v>4376</v>
      </c>
      <c r="C24" s="68">
        <v>89120.202999999994</v>
      </c>
      <c r="D24" s="68">
        <v>81957.31194</v>
      </c>
      <c r="E24" s="35">
        <v>0</v>
      </c>
      <c r="F24" s="72">
        <v>0</v>
      </c>
      <c r="G24" s="72">
        <v>0</v>
      </c>
      <c r="H24" s="19">
        <v>4572</v>
      </c>
      <c r="I24" s="68">
        <v>332335.32569999999</v>
      </c>
      <c r="J24" s="68">
        <v>328710.65677</v>
      </c>
      <c r="K24" s="40">
        <v>532</v>
      </c>
      <c r="L24" s="79">
        <v>13824.8</v>
      </c>
      <c r="M24" s="79">
        <v>12690.160440000001</v>
      </c>
      <c r="N24" s="14">
        <v>2</v>
      </c>
      <c r="O24" s="84">
        <v>27</v>
      </c>
      <c r="P24" s="84">
        <v>26.73</v>
      </c>
      <c r="Q24" s="40">
        <v>0</v>
      </c>
      <c r="R24" s="79">
        <v>0</v>
      </c>
      <c r="S24" s="73">
        <v>0</v>
      </c>
      <c r="T24" s="14">
        <v>173</v>
      </c>
      <c r="U24" s="69">
        <v>16128.264770000002</v>
      </c>
      <c r="V24" s="69">
        <v>15956.828219999999</v>
      </c>
      <c r="W24" s="14">
        <f t="shared" si="6"/>
        <v>9655</v>
      </c>
      <c r="X24" s="69">
        <f t="shared" si="7"/>
        <v>451435.59346999996</v>
      </c>
      <c r="Y24" s="69">
        <f t="shared" si="8"/>
        <v>439341.68737</v>
      </c>
    </row>
    <row r="25" spans="1:25" s="49" customFormat="1" ht="13.5" customHeight="1" x14ac:dyDescent="0.25">
      <c r="A25" s="28" t="s">
        <v>25</v>
      </c>
      <c r="B25" s="15">
        <v>4088</v>
      </c>
      <c r="C25" s="68">
        <v>77056.5</v>
      </c>
      <c r="D25" s="68">
        <v>69328.451419999998</v>
      </c>
      <c r="E25" s="35">
        <v>0</v>
      </c>
      <c r="F25" s="72">
        <v>0</v>
      </c>
      <c r="G25" s="72">
        <v>0</v>
      </c>
      <c r="H25" s="19">
        <v>3317</v>
      </c>
      <c r="I25" s="68">
        <v>222979.78080000001</v>
      </c>
      <c r="J25" s="68">
        <v>220422.99325000003</v>
      </c>
      <c r="K25" s="40">
        <v>455</v>
      </c>
      <c r="L25" s="79">
        <v>11824.95</v>
      </c>
      <c r="M25" s="79">
        <v>10552.788990000001</v>
      </c>
      <c r="N25" s="14">
        <v>1</v>
      </c>
      <c r="O25" s="84">
        <v>17</v>
      </c>
      <c r="P25" s="84">
        <v>16.829999999999998</v>
      </c>
      <c r="Q25" s="40">
        <v>5213</v>
      </c>
      <c r="R25" s="79">
        <v>312980.49483000004</v>
      </c>
      <c r="S25" s="79">
        <v>153918.29722000001</v>
      </c>
      <c r="T25" s="14">
        <v>129</v>
      </c>
      <c r="U25" s="69">
        <v>14062.485769999999</v>
      </c>
      <c r="V25" s="69">
        <v>13911.316570000003</v>
      </c>
      <c r="W25" s="14">
        <f t="shared" si="6"/>
        <v>13203</v>
      </c>
      <c r="X25" s="69">
        <f t="shared" si="7"/>
        <v>638921.21140000003</v>
      </c>
      <c r="Y25" s="69">
        <f t="shared" si="8"/>
        <v>468150.67745000008</v>
      </c>
    </row>
    <row r="26" spans="1:25" s="49" customFormat="1" ht="13.5" customHeight="1" x14ac:dyDescent="0.25">
      <c r="A26" s="28" t="s">
        <v>26</v>
      </c>
      <c r="B26" s="15">
        <v>3272</v>
      </c>
      <c r="C26" s="68">
        <v>68338.600000000006</v>
      </c>
      <c r="D26" s="68">
        <v>64319.911570000004</v>
      </c>
      <c r="E26" s="35">
        <v>0</v>
      </c>
      <c r="F26" s="72">
        <v>0</v>
      </c>
      <c r="G26" s="72">
        <v>0</v>
      </c>
      <c r="H26" s="19">
        <v>3020</v>
      </c>
      <c r="I26" s="68">
        <v>220911.40075</v>
      </c>
      <c r="J26" s="68">
        <v>218683.13405000002</v>
      </c>
      <c r="K26" s="40">
        <v>389</v>
      </c>
      <c r="L26" s="79">
        <v>10106</v>
      </c>
      <c r="M26" s="79">
        <v>9596.9667100000006</v>
      </c>
      <c r="N26" s="14">
        <v>0</v>
      </c>
      <c r="O26" s="69">
        <v>0</v>
      </c>
      <c r="P26" s="69">
        <v>0</v>
      </c>
      <c r="Q26" s="40">
        <v>0</v>
      </c>
      <c r="R26" s="79">
        <v>0</v>
      </c>
      <c r="S26" s="79">
        <v>0</v>
      </c>
      <c r="T26" s="14">
        <v>121</v>
      </c>
      <c r="U26" s="69">
        <v>13931.804619999999</v>
      </c>
      <c r="V26" s="69">
        <v>13791.0699</v>
      </c>
      <c r="W26" s="14">
        <f t="shared" si="6"/>
        <v>6802</v>
      </c>
      <c r="X26" s="69">
        <f t="shared" si="7"/>
        <v>313287.80537000002</v>
      </c>
      <c r="Y26" s="69">
        <f t="shared" si="8"/>
        <v>306391.08223000006</v>
      </c>
    </row>
    <row r="27" spans="1:25" s="49" customFormat="1" ht="13.5" customHeight="1" x14ac:dyDescent="0.25">
      <c r="A27" s="28" t="s">
        <v>27</v>
      </c>
      <c r="B27" s="15">
        <v>7519</v>
      </c>
      <c r="C27" s="68">
        <v>152553.54999999999</v>
      </c>
      <c r="D27" s="68">
        <v>140575.16722</v>
      </c>
      <c r="E27" s="35">
        <v>4</v>
      </c>
      <c r="F27" s="72">
        <v>582.4868100000001</v>
      </c>
      <c r="G27" s="72">
        <v>576.66195000000005</v>
      </c>
      <c r="H27" s="19">
        <v>5962</v>
      </c>
      <c r="I27" s="68">
        <v>449297.50279</v>
      </c>
      <c r="J27" s="68">
        <v>444742.00428000005</v>
      </c>
      <c r="K27" s="40">
        <v>866</v>
      </c>
      <c r="L27" s="79">
        <v>22459.4</v>
      </c>
      <c r="M27" s="79">
        <v>20772.625730000003</v>
      </c>
      <c r="N27" s="14">
        <v>1</v>
      </c>
      <c r="O27" s="84">
        <v>19.5</v>
      </c>
      <c r="P27" s="84">
        <v>19.305</v>
      </c>
      <c r="Q27" s="14">
        <v>816</v>
      </c>
      <c r="R27" s="79">
        <v>32989.16158</v>
      </c>
      <c r="S27" s="79">
        <v>24461.96773</v>
      </c>
      <c r="T27" s="14">
        <v>110</v>
      </c>
      <c r="U27" s="69">
        <v>11094.872519999999</v>
      </c>
      <c r="V27" s="69">
        <v>10983.923769999999</v>
      </c>
      <c r="W27" s="14">
        <f t="shared" si="6"/>
        <v>15278</v>
      </c>
      <c r="X27" s="69">
        <f t="shared" si="7"/>
        <v>668996.47369999997</v>
      </c>
      <c r="Y27" s="69">
        <f t="shared" si="8"/>
        <v>642131.65568000008</v>
      </c>
    </row>
    <row r="28" spans="1:25" s="49" customFormat="1" ht="13.5" customHeight="1" x14ac:dyDescent="0.25">
      <c r="A28" s="28" t="s">
        <v>28</v>
      </c>
      <c r="B28" s="15">
        <v>2234</v>
      </c>
      <c r="C28" s="68">
        <v>45735.75</v>
      </c>
      <c r="D28" s="68">
        <v>39275.44616</v>
      </c>
      <c r="E28" s="35">
        <v>0</v>
      </c>
      <c r="F28" s="72">
        <v>0</v>
      </c>
      <c r="G28" s="72">
        <v>0</v>
      </c>
      <c r="H28" s="19">
        <v>1804</v>
      </c>
      <c r="I28" s="68">
        <v>139772.44720999998</v>
      </c>
      <c r="J28" s="68">
        <v>138369.4589</v>
      </c>
      <c r="K28" s="40">
        <v>300</v>
      </c>
      <c r="L28" s="79">
        <v>7787.15</v>
      </c>
      <c r="M28" s="79">
        <v>6680.5075199999992</v>
      </c>
      <c r="N28" s="14">
        <v>0</v>
      </c>
      <c r="O28" s="84">
        <v>0</v>
      </c>
      <c r="P28" s="84">
        <v>0</v>
      </c>
      <c r="Q28" s="40">
        <v>3090</v>
      </c>
      <c r="R28" s="79">
        <v>174464.98168999999</v>
      </c>
      <c r="S28" s="79">
        <v>91141.113129999998</v>
      </c>
      <c r="T28" s="14">
        <v>139</v>
      </c>
      <c r="U28" s="69">
        <v>15220.09124</v>
      </c>
      <c r="V28" s="69">
        <v>15067.890309999999</v>
      </c>
      <c r="W28" s="14">
        <f t="shared" si="6"/>
        <v>7567</v>
      </c>
      <c r="X28" s="69">
        <f t="shared" si="7"/>
        <v>382980.42013999994</v>
      </c>
      <c r="Y28" s="69">
        <f t="shared" si="8"/>
        <v>290534.41602</v>
      </c>
    </row>
    <row r="29" spans="1:25" s="49" customFormat="1" ht="13.5" customHeight="1" x14ac:dyDescent="0.25">
      <c r="A29" s="28" t="s">
        <v>29</v>
      </c>
      <c r="B29" s="15">
        <v>7806</v>
      </c>
      <c r="C29" s="68">
        <v>161004.95000000001</v>
      </c>
      <c r="D29" s="68">
        <v>151304.6306</v>
      </c>
      <c r="E29" s="35">
        <v>4</v>
      </c>
      <c r="F29" s="72">
        <v>519.75224000000003</v>
      </c>
      <c r="G29" s="72">
        <v>514.55471999999997</v>
      </c>
      <c r="H29" s="19">
        <v>9662</v>
      </c>
      <c r="I29" s="68">
        <v>680505.92064000014</v>
      </c>
      <c r="J29" s="68">
        <v>673486.20430999994</v>
      </c>
      <c r="K29" s="40">
        <v>823</v>
      </c>
      <c r="L29" s="79">
        <v>21368.3</v>
      </c>
      <c r="M29" s="79">
        <v>20309.609989999997</v>
      </c>
      <c r="N29" s="14">
        <v>3</v>
      </c>
      <c r="O29" s="69">
        <v>67.5</v>
      </c>
      <c r="P29" s="69">
        <v>66.825000000000003</v>
      </c>
      <c r="Q29" s="40">
        <v>283</v>
      </c>
      <c r="R29" s="79">
        <v>20262.684329999996</v>
      </c>
      <c r="S29" s="79">
        <v>8330.3089299999992</v>
      </c>
      <c r="T29" s="14">
        <v>118</v>
      </c>
      <c r="U29" s="69">
        <v>10390.219519999999</v>
      </c>
      <c r="V29" s="69">
        <v>10284.893120000001</v>
      </c>
      <c r="W29" s="14">
        <f t="shared" si="6"/>
        <v>18699</v>
      </c>
      <c r="X29" s="69">
        <f t="shared" si="7"/>
        <v>894119.3267300002</v>
      </c>
      <c r="Y29" s="69">
        <f t="shared" si="8"/>
        <v>864297.02666999993</v>
      </c>
    </row>
    <row r="30" spans="1:25" s="49" customFormat="1" ht="13.5" customHeight="1" x14ac:dyDescent="0.25">
      <c r="A30" s="28" t="s">
        <v>30</v>
      </c>
      <c r="B30" s="15">
        <v>7894</v>
      </c>
      <c r="C30" s="68">
        <v>160875.54999999999</v>
      </c>
      <c r="D30" s="68">
        <v>150407.04528000002</v>
      </c>
      <c r="E30" s="35">
        <v>3</v>
      </c>
      <c r="F30" s="72">
        <v>387.42624000000001</v>
      </c>
      <c r="G30" s="72">
        <v>383.55197999999996</v>
      </c>
      <c r="H30" s="19">
        <v>4435</v>
      </c>
      <c r="I30" s="68">
        <v>339379.60708999995</v>
      </c>
      <c r="J30" s="68">
        <v>335777.20517000003</v>
      </c>
      <c r="K30" s="40">
        <v>955</v>
      </c>
      <c r="L30" s="79">
        <v>24796.55</v>
      </c>
      <c r="M30" s="79">
        <v>22463.768690000001</v>
      </c>
      <c r="N30" s="14">
        <v>0</v>
      </c>
      <c r="O30" s="69">
        <v>0</v>
      </c>
      <c r="P30" s="69">
        <v>0</v>
      </c>
      <c r="Q30" s="40">
        <v>1756</v>
      </c>
      <c r="R30" s="79">
        <v>88551.714120000004</v>
      </c>
      <c r="S30" s="79">
        <v>52327.579729999998</v>
      </c>
      <c r="T30" s="14">
        <v>185</v>
      </c>
      <c r="U30" s="69">
        <v>17200.2533</v>
      </c>
      <c r="V30" s="69">
        <v>17025.474600000001</v>
      </c>
      <c r="W30" s="14">
        <f t="shared" si="6"/>
        <v>15228</v>
      </c>
      <c r="X30" s="69">
        <f t="shared" si="7"/>
        <v>631191.10074999998</v>
      </c>
      <c r="Y30" s="69">
        <f t="shared" si="8"/>
        <v>578384.62545000005</v>
      </c>
    </row>
    <row r="31" spans="1:25" s="49" customFormat="1" ht="13.5" customHeight="1" x14ac:dyDescent="0.25">
      <c r="A31" s="28" t="s">
        <v>31</v>
      </c>
      <c r="B31" s="15">
        <v>7654</v>
      </c>
      <c r="C31" s="68">
        <v>156769.15</v>
      </c>
      <c r="D31" s="68">
        <v>143174.61018000002</v>
      </c>
      <c r="E31" s="35">
        <v>1</v>
      </c>
      <c r="F31" s="72">
        <v>153.83840000000001</v>
      </c>
      <c r="G31" s="72">
        <v>152.30001999999999</v>
      </c>
      <c r="H31" s="19">
        <v>5338</v>
      </c>
      <c r="I31" s="68">
        <v>371900.99383999995</v>
      </c>
      <c r="J31" s="68">
        <v>368132.49424999999</v>
      </c>
      <c r="K31" s="40">
        <v>705</v>
      </c>
      <c r="L31" s="79">
        <v>18279.75</v>
      </c>
      <c r="M31" s="79">
        <v>16425.64114</v>
      </c>
      <c r="N31" s="14">
        <v>2</v>
      </c>
      <c r="O31" s="69">
        <v>46</v>
      </c>
      <c r="P31" s="69">
        <v>45.54</v>
      </c>
      <c r="Q31" s="40">
        <v>185</v>
      </c>
      <c r="R31" s="79">
        <v>10694.751980000001</v>
      </c>
      <c r="S31" s="79">
        <v>5421.1789400000007</v>
      </c>
      <c r="T31" s="14">
        <v>128</v>
      </c>
      <c r="U31" s="69">
        <v>13260.900659999999</v>
      </c>
      <c r="V31" s="69">
        <v>13126.70059</v>
      </c>
      <c r="W31" s="14">
        <f t="shared" si="6"/>
        <v>14013</v>
      </c>
      <c r="X31" s="69">
        <f t="shared" si="7"/>
        <v>571105.38488000003</v>
      </c>
      <c r="Y31" s="69">
        <f t="shared" si="8"/>
        <v>546478.46512000007</v>
      </c>
    </row>
    <row r="32" spans="1:25" s="49" customFormat="1" ht="13.5" customHeight="1" x14ac:dyDescent="0.25">
      <c r="A32" s="28" t="s">
        <v>32</v>
      </c>
      <c r="B32" s="15">
        <v>8257</v>
      </c>
      <c r="C32" s="68">
        <v>169907.75</v>
      </c>
      <c r="D32" s="68">
        <v>159941.25065</v>
      </c>
      <c r="E32" s="35">
        <v>0</v>
      </c>
      <c r="F32" s="72">
        <v>0</v>
      </c>
      <c r="G32" s="72">
        <v>0</v>
      </c>
      <c r="H32" s="19">
        <v>6754</v>
      </c>
      <c r="I32" s="68">
        <v>464340.36111</v>
      </c>
      <c r="J32" s="68">
        <v>459588.58172000002</v>
      </c>
      <c r="K32" s="40">
        <v>758</v>
      </c>
      <c r="L32" s="79">
        <v>19674</v>
      </c>
      <c r="M32" s="79">
        <v>18507.898799999999</v>
      </c>
      <c r="N32" s="14">
        <v>17</v>
      </c>
      <c r="O32" s="69">
        <v>356.4</v>
      </c>
      <c r="P32" s="69">
        <v>352.83600000000001</v>
      </c>
      <c r="Q32" s="14">
        <v>0</v>
      </c>
      <c r="R32" s="79">
        <v>0</v>
      </c>
      <c r="S32" s="79">
        <v>0</v>
      </c>
      <c r="T32" s="14">
        <v>133</v>
      </c>
      <c r="U32" s="69">
        <v>12818.268619999999</v>
      </c>
      <c r="V32" s="69">
        <v>12688.584150000001</v>
      </c>
      <c r="W32" s="14">
        <f t="shared" si="6"/>
        <v>15919</v>
      </c>
      <c r="X32" s="69">
        <f t="shared" si="7"/>
        <v>667096.77972999995</v>
      </c>
      <c r="Y32" s="69">
        <f t="shared" si="8"/>
        <v>651079.15131999995</v>
      </c>
    </row>
    <row r="33" spans="1:25" s="49" customFormat="1" ht="13.5" customHeight="1" x14ac:dyDescent="0.25">
      <c r="A33" s="28" t="s">
        <v>33</v>
      </c>
      <c r="B33" s="15">
        <v>9236</v>
      </c>
      <c r="C33" s="68">
        <v>189937.95</v>
      </c>
      <c r="D33" s="68">
        <v>179978.52116999999</v>
      </c>
      <c r="E33" s="35">
        <v>3</v>
      </c>
      <c r="F33" s="72">
        <v>496.70600000000002</v>
      </c>
      <c r="G33" s="72">
        <v>491.73893999999996</v>
      </c>
      <c r="H33" s="19">
        <v>9412</v>
      </c>
      <c r="I33" s="68">
        <v>672214.29518000002</v>
      </c>
      <c r="J33" s="68">
        <v>665399.28172000009</v>
      </c>
      <c r="K33" s="40">
        <v>1083</v>
      </c>
      <c r="L33" s="79">
        <v>28138.35</v>
      </c>
      <c r="M33" s="79">
        <v>26248.947090000005</v>
      </c>
      <c r="N33" s="14">
        <v>1</v>
      </c>
      <c r="O33" s="84">
        <v>24</v>
      </c>
      <c r="P33" s="84">
        <v>23.76</v>
      </c>
      <c r="Q33" s="40">
        <v>351</v>
      </c>
      <c r="R33" s="79">
        <v>31489.646840000005</v>
      </c>
      <c r="S33" s="79">
        <v>10351.002930000001</v>
      </c>
      <c r="T33" s="14">
        <v>202</v>
      </c>
      <c r="U33" s="69">
        <v>19916.418799999996</v>
      </c>
      <c r="V33" s="69">
        <v>19713.645089999998</v>
      </c>
      <c r="W33" s="14">
        <f t="shared" si="6"/>
        <v>20288</v>
      </c>
      <c r="X33" s="69">
        <f t="shared" si="7"/>
        <v>942217.36682000011</v>
      </c>
      <c r="Y33" s="69">
        <f t="shared" si="8"/>
        <v>902206.89694000012</v>
      </c>
    </row>
    <row r="34" spans="1:25" s="49" customFormat="1" ht="13.5" customHeight="1" x14ac:dyDescent="0.25">
      <c r="A34" s="28" t="s">
        <v>34</v>
      </c>
      <c r="B34" s="15">
        <v>7424</v>
      </c>
      <c r="C34" s="68">
        <v>147781.70000000001</v>
      </c>
      <c r="D34" s="68">
        <v>140570.23950999998</v>
      </c>
      <c r="E34" s="35">
        <v>4</v>
      </c>
      <c r="F34" s="72">
        <v>659.22</v>
      </c>
      <c r="G34" s="72">
        <v>652.62780000000009</v>
      </c>
      <c r="H34" s="19">
        <v>5874</v>
      </c>
      <c r="I34" s="68">
        <v>395784.68263000005</v>
      </c>
      <c r="J34" s="68">
        <v>391785.27765</v>
      </c>
      <c r="K34" s="40">
        <v>661</v>
      </c>
      <c r="L34" s="79">
        <v>17124.05</v>
      </c>
      <c r="M34" s="79">
        <v>15828.165710000003</v>
      </c>
      <c r="N34" s="14">
        <v>17</v>
      </c>
      <c r="O34" s="69">
        <v>314.5</v>
      </c>
      <c r="P34" s="69">
        <v>310.00883999999996</v>
      </c>
      <c r="Q34" s="14">
        <v>5</v>
      </c>
      <c r="R34" s="79">
        <v>151.51515000000001</v>
      </c>
      <c r="S34" s="79">
        <v>150</v>
      </c>
      <c r="T34" s="14">
        <v>271</v>
      </c>
      <c r="U34" s="69">
        <v>24701.978239999993</v>
      </c>
      <c r="V34" s="69">
        <v>24454.158609999999</v>
      </c>
      <c r="W34" s="14">
        <f t="shared" si="6"/>
        <v>14256</v>
      </c>
      <c r="X34" s="69">
        <f t="shared" si="7"/>
        <v>586517.6460200001</v>
      </c>
      <c r="Y34" s="69">
        <f t="shared" si="8"/>
        <v>573750.47811999999</v>
      </c>
    </row>
    <row r="35" spans="1:25" s="49" customFormat="1" ht="13.5" customHeight="1" x14ac:dyDescent="0.25">
      <c r="A35" s="28" t="s">
        <v>35</v>
      </c>
      <c r="B35" s="15">
        <v>9259</v>
      </c>
      <c r="C35" s="68">
        <v>192743</v>
      </c>
      <c r="D35" s="68">
        <v>175320.61122000002</v>
      </c>
      <c r="E35" s="35">
        <v>0</v>
      </c>
      <c r="F35" s="72">
        <v>0</v>
      </c>
      <c r="G35" s="72">
        <v>0</v>
      </c>
      <c r="H35" s="19">
        <v>5295</v>
      </c>
      <c r="I35" s="68">
        <v>375280.21658999997</v>
      </c>
      <c r="J35" s="68">
        <v>371489.07087</v>
      </c>
      <c r="K35" s="40">
        <v>1223</v>
      </c>
      <c r="L35" s="79">
        <v>31745.25</v>
      </c>
      <c r="M35" s="79">
        <v>27962.112659999995</v>
      </c>
      <c r="N35" s="14">
        <v>1</v>
      </c>
      <c r="O35" s="69">
        <v>18.95</v>
      </c>
      <c r="P35" s="69">
        <v>18.7605</v>
      </c>
      <c r="Q35" s="14">
        <v>2983</v>
      </c>
      <c r="R35" s="79">
        <v>133218.95306</v>
      </c>
      <c r="S35" s="79">
        <v>89046.377479999996</v>
      </c>
      <c r="T35" s="14">
        <v>135</v>
      </c>
      <c r="U35" s="69">
        <v>11820.81277</v>
      </c>
      <c r="V35" s="69">
        <v>11700.036440000002</v>
      </c>
      <c r="W35" s="14">
        <f t="shared" si="6"/>
        <v>18896</v>
      </c>
      <c r="X35" s="69">
        <f t="shared" si="7"/>
        <v>744827.18241999985</v>
      </c>
      <c r="Y35" s="69">
        <f t="shared" si="8"/>
        <v>675536.96917000005</v>
      </c>
    </row>
    <row r="36" spans="1:25" s="49" customFormat="1" ht="13.5" customHeight="1" x14ac:dyDescent="0.25">
      <c r="A36" s="28" t="s">
        <v>36</v>
      </c>
      <c r="B36" s="15">
        <v>17426</v>
      </c>
      <c r="C36" s="68">
        <v>359588</v>
      </c>
      <c r="D36" s="68">
        <v>332874.66743000003</v>
      </c>
      <c r="E36" s="35">
        <v>34</v>
      </c>
      <c r="F36" s="72">
        <v>5079.6969600000002</v>
      </c>
      <c r="G36" s="72">
        <v>5028.8999999999996</v>
      </c>
      <c r="H36" s="19">
        <v>17688</v>
      </c>
      <c r="I36" s="68">
        <v>1154057.8259700001</v>
      </c>
      <c r="J36" s="68">
        <v>1142166.6027200003</v>
      </c>
      <c r="K36" s="40">
        <v>1654</v>
      </c>
      <c r="L36" s="79">
        <v>42933.65</v>
      </c>
      <c r="M36" s="79">
        <v>38273.81194</v>
      </c>
      <c r="N36" s="14">
        <v>7</v>
      </c>
      <c r="O36" s="69">
        <v>148.5</v>
      </c>
      <c r="P36" s="69">
        <v>147.01499999999999</v>
      </c>
      <c r="Q36" s="14">
        <v>0</v>
      </c>
      <c r="R36" s="79">
        <v>0</v>
      </c>
      <c r="S36" s="79">
        <v>0</v>
      </c>
      <c r="T36" s="14">
        <v>2178</v>
      </c>
      <c r="U36" s="69">
        <v>213399.72842</v>
      </c>
      <c r="V36" s="69">
        <v>211085.04381999999</v>
      </c>
      <c r="W36" s="14">
        <f t="shared" si="6"/>
        <v>38987</v>
      </c>
      <c r="X36" s="69">
        <f t="shared" si="7"/>
        <v>1775207.4013499999</v>
      </c>
      <c r="Y36" s="69">
        <f t="shared" si="8"/>
        <v>1729576.0409100002</v>
      </c>
    </row>
    <row r="37" spans="1:25" s="49" customFormat="1" ht="13.5" customHeight="1" x14ac:dyDescent="0.25">
      <c r="A37" s="28" t="s">
        <v>37</v>
      </c>
      <c r="B37" s="15">
        <v>9028</v>
      </c>
      <c r="C37" s="68">
        <v>187915.17</v>
      </c>
      <c r="D37" s="68">
        <v>168707.13304999997</v>
      </c>
      <c r="E37" s="35">
        <v>1</v>
      </c>
      <c r="F37" s="72">
        <v>146.44800000000001</v>
      </c>
      <c r="G37" s="72">
        <v>144.98352</v>
      </c>
      <c r="H37" s="19">
        <v>8066</v>
      </c>
      <c r="I37" s="68">
        <v>536315.31903999997</v>
      </c>
      <c r="J37" s="68">
        <v>530888.22398999997</v>
      </c>
      <c r="K37" s="40">
        <v>1202</v>
      </c>
      <c r="L37" s="79">
        <v>31202.5</v>
      </c>
      <c r="M37" s="79">
        <v>27042.691080000001</v>
      </c>
      <c r="N37" s="14">
        <v>1</v>
      </c>
      <c r="O37" s="69">
        <v>19.5</v>
      </c>
      <c r="P37" s="69">
        <v>19.305</v>
      </c>
      <c r="Q37" s="14">
        <v>830</v>
      </c>
      <c r="R37" s="79">
        <v>40260.41203</v>
      </c>
      <c r="S37" s="79">
        <v>24885.54494</v>
      </c>
      <c r="T37" s="14">
        <v>197</v>
      </c>
      <c r="U37" s="69">
        <v>19233.344350000003</v>
      </c>
      <c r="V37" s="69">
        <v>19037.486929999999</v>
      </c>
      <c r="W37" s="14">
        <f t="shared" si="6"/>
        <v>19325</v>
      </c>
      <c r="X37" s="69">
        <f t="shared" si="7"/>
        <v>815092.69342000003</v>
      </c>
      <c r="Y37" s="69">
        <f t="shared" si="8"/>
        <v>770725.36851000006</v>
      </c>
    </row>
    <row r="38" spans="1:25" s="49" customFormat="1" ht="13.5" customHeight="1" x14ac:dyDescent="0.25">
      <c r="A38" s="28" t="s">
        <v>38</v>
      </c>
      <c r="B38" s="15">
        <v>5657</v>
      </c>
      <c r="C38" s="68">
        <v>116271.2</v>
      </c>
      <c r="D38" s="68">
        <v>108767.27140999999</v>
      </c>
      <c r="E38" s="35">
        <v>4</v>
      </c>
      <c r="F38" s="72">
        <v>539.04412000000002</v>
      </c>
      <c r="G38" s="72">
        <v>533.65367999999989</v>
      </c>
      <c r="H38" s="19">
        <v>4561</v>
      </c>
      <c r="I38" s="68">
        <v>328272.12406000006</v>
      </c>
      <c r="J38" s="68">
        <v>324971.29267</v>
      </c>
      <c r="K38" s="40">
        <v>654</v>
      </c>
      <c r="L38" s="79">
        <v>16978.05</v>
      </c>
      <c r="M38" s="79">
        <v>15770.65112</v>
      </c>
      <c r="N38" s="14">
        <v>6</v>
      </c>
      <c r="O38" s="69">
        <v>109.4</v>
      </c>
      <c r="P38" s="69">
        <v>108.306</v>
      </c>
      <c r="Q38" s="14">
        <v>0</v>
      </c>
      <c r="R38" s="79">
        <v>0</v>
      </c>
      <c r="S38" s="79">
        <v>0</v>
      </c>
      <c r="T38" s="14">
        <v>425</v>
      </c>
      <c r="U38" s="69">
        <v>40108.104009999995</v>
      </c>
      <c r="V38" s="69">
        <v>39704.878450000004</v>
      </c>
      <c r="W38" s="14">
        <f t="shared" si="6"/>
        <v>11307</v>
      </c>
      <c r="X38" s="69">
        <f t="shared" si="7"/>
        <v>502277.92219000007</v>
      </c>
      <c r="Y38" s="69">
        <f t="shared" si="8"/>
        <v>489856.05332999997</v>
      </c>
    </row>
    <row r="39" spans="1:25" s="49" customFormat="1" ht="13.5" customHeight="1" x14ac:dyDescent="0.25">
      <c r="A39" s="28" t="s">
        <v>39</v>
      </c>
      <c r="B39" s="15">
        <v>4589</v>
      </c>
      <c r="C39" s="68">
        <v>92026.65</v>
      </c>
      <c r="D39" s="68">
        <v>84120.515860000014</v>
      </c>
      <c r="E39" s="35">
        <v>1</v>
      </c>
      <c r="F39" s="72">
        <v>165.46559999999999</v>
      </c>
      <c r="G39" s="72">
        <v>163.81094000000002</v>
      </c>
      <c r="H39" s="19">
        <v>3109</v>
      </c>
      <c r="I39" s="68">
        <v>229152.74865999998</v>
      </c>
      <c r="J39" s="68">
        <v>226849.34175000002</v>
      </c>
      <c r="K39" s="40">
        <v>393</v>
      </c>
      <c r="L39" s="79">
        <v>10201.65</v>
      </c>
      <c r="M39" s="79">
        <v>8975.7252599999993</v>
      </c>
      <c r="N39" s="14">
        <v>2</v>
      </c>
      <c r="O39" s="69">
        <v>30.5</v>
      </c>
      <c r="P39" s="69">
        <v>30.195</v>
      </c>
      <c r="Q39" s="14">
        <v>0</v>
      </c>
      <c r="R39" s="79">
        <v>0</v>
      </c>
      <c r="S39" s="79">
        <v>0</v>
      </c>
      <c r="T39" s="14">
        <v>119</v>
      </c>
      <c r="U39" s="69">
        <v>10547.316419999999</v>
      </c>
      <c r="V39" s="69">
        <v>10440.465530000001</v>
      </c>
      <c r="W39" s="14">
        <f t="shared" si="6"/>
        <v>8213</v>
      </c>
      <c r="X39" s="69">
        <f t="shared" si="7"/>
        <v>342124.33067999996</v>
      </c>
      <c r="Y39" s="69">
        <f t="shared" si="8"/>
        <v>330580.05434000003</v>
      </c>
    </row>
    <row r="40" spans="1:25" s="49" customFormat="1" ht="13.5" customHeight="1" x14ac:dyDescent="0.25">
      <c r="A40" s="28" t="s">
        <v>40</v>
      </c>
      <c r="B40" s="15">
        <v>5854</v>
      </c>
      <c r="C40" s="68">
        <v>118761.2</v>
      </c>
      <c r="D40" s="68">
        <v>109897.50011000001</v>
      </c>
      <c r="E40" s="35">
        <v>12</v>
      </c>
      <c r="F40" s="72">
        <v>1846.5827999999999</v>
      </c>
      <c r="G40" s="72">
        <v>1828.11698</v>
      </c>
      <c r="H40" s="19">
        <v>4883</v>
      </c>
      <c r="I40" s="68">
        <v>352286.64301</v>
      </c>
      <c r="J40" s="68">
        <v>348730.29041000002</v>
      </c>
      <c r="K40" s="40">
        <v>677</v>
      </c>
      <c r="L40" s="79">
        <v>17580.2</v>
      </c>
      <c r="M40" s="79">
        <v>16414.42801</v>
      </c>
      <c r="N40" s="14">
        <v>10</v>
      </c>
      <c r="O40" s="69">
        <v>201.85</v>
      </c>
      <c r="P40" s="69">
        <v>199.83150000000001</v>
      </c>
      <c r="Q40" s="14">
        <v>0</v>
      </c>
      <c r="R40" s="79">
        <v>0</v>
      </c>
      <c r="S40" s="79">
        <v>0</v>
      </c>
      <c r="T40" s="14">
        <v>175</v>
      </c>
      <c r="U40" s="69">
        <v>15908.47373</v>
      </c>
      <c r="V40" s="69">
        <v>15748.23588</v>
      </c>
      <c r="W40" s="14">
        <f t="shared" si="6"/>
        <v>11611</v>
      </c>
      <c r="X40" s="69">
        <f t="shared" si="7"/>
        <v>506584.94954</v>
      </c>
      <c r="Y40" s="69">
        <f t="shared" si="8"/>
        <v>492818.40288999997</v>
      </c>
    </row>
    <row r="41" spans="1:25" s="49" customFormat="1" ht="13.5" customHeight="1" x14ac:dyDescent="0.25">
      <c r="A41" s="28" t="s">
        <v>41</v>
      </c>
      <c r="B41" s="15">
        <v>11463</v>
      </c>
      <c r="C41" s="68">
        <v>234169.91</v>
      </c>
      <c r="D41" s="68">
        <v>227905.06461</v>
      </c>
      <c r="E41" s="35">
        <v>2</v>
      </c>
      <c r="F41" s="72">
        <v>314.40959999999995</v>
      </c>
      <c r="G41" s="72">
        <v>311.26549999999997</v>
      </c>
      <c r="H41" s="19">
        <v>10681</v>
      </c>
      <c r="I41" s="68">
        <v>726481.13701000006</v>
      </c>
      <c r="J41" s="68">
        <v>719183.29071999993</v>
      </c>
      <c r="K41" s="40">
        <v>1227</v>
      </c>
      <c r="L41" s="79">
        <v>31895.4</v>
      </c>
      <c r="M41" s="79">
        <v>31171.739540000002</v>
      </c>
      <c r="N41" s="14">
        <v>0</v>
      </c>
      <c r="O41" s="84">
        <v>0</v>
      </c>
      <c r="P41" s="84">
        <v>0</v>
      </c>
      <c r="Q41" s="40">
        <v>0</v>
      </c>
      <c r="R41" s="79">
        <v>0</v>
      </c>
      <c r="S41" s="79">
        <v>0</v>
      </c>
      <c r="T41" s="14">
        <v>152</v>
      </c>
      <c r="U41" s="69">
        <v>14723.927079999999</v>
      </c>
      <c r="V41" s="69">
        <v>14576.687840000001</v>
      </c>
      <c r="W41" s="14">
        <f t="shared" si="6"/>
        <v>23525</v>
      </c>
      <c r="X41" s="69">
        <f t="shared" si="7"/>
        <v>1007584.7836900002</v>
      </c>
      <c r="Y41" s="69">
        <f t="shared" si="8"/>
        <v>993148.04820999992</v>
      </c>
    </row>
    <row r="42" spans="1:25" s="49" customFormat="1" ht="13.5" customHeight="1" x14ac:dyDescent="0.25">
      <c r="A42" s="28" t="s">
        <v>42</v>
      </c>
      <c r="B42" s="15">
        <v>7548</v>
      </c>
      <c r="C42" s="68">
        <v>157375.54999999999</v>
      </c>
      <c r="D42" s="68">
        <v>152093.9277</v>
      </c>
      <c r="E42" s="35">
        <v>0</v>
      </c>
      <c r="F42" s="72">
        <v>0</v>
      </c>
      <c r="G42" s="72">
        <v>0</v>
      </c>
      <c r="H42" s="19">
        <v>5837</v>
      </c>
      <c r="I42" s="68">
        <v>387116.49131999997</v>
      </c>
      <c r="J42" s="68">
        <v>383204.05621999991</v>
      </c>
      <c r="K42" s="40">
        <v>668</v>
      </c>
      <c r="L42" s="79">
        <v>17336.8</v>
      </c>
      <c r="M42" s="79">
        <v>16979.264019999999</v>
      </c>
      <c r="N42" s="14">
        <v>8</v>
      </c>
      <c r="O42" s="69">
        <v>174</v>
      </c>
      <c r="P42" s="69">
        <v>172.26</v>
      </c>
      <c r="Q42" s="14">
        <v>0</v>
      </c>
      <c r="R42" s="79">
        <v>0</v>
      </c>
      <c r="S42" s="79">
        <v>0</v>
      </c>
      <c r="T42" s="14">
        <v>160</v>
      </c>
      <c r="U42" s="69">
        <v>15618.561439999998</v>
      </c>
      <c r="V42" s="69">
        <v>15460.54156</v>
      </c>
      <c r="W42" s="14">
        <f t="shared" si="6"/>
        <v>14221</v>
      </c>
      <c r="X42" s="69">
        <f t="shared" si="7"/>
        <v>577621.40275999997</v>
      </c>
      <c r="Y42" s="69">
        <f t="shared" si="8"/>
        <v>567910.04949999996</v>
      </c>
    </row>
    <row r="43" spans="1:25" s="49" customFormat="1" ht="13.5" customHeight="1" x14ac:dyDescent="0.25">
      <c r="A43" s="28" t="s">
        <v>43</v>
      </c>
      <c r="B43" s="15">
        <v>3290</v>
      </c>
      <c r="C43" s="68">
        <v>68882.350000000006</v>
      </c>
      <c r="D43" s="68">
        <v>64802.15974000001</v>
      </c>
      <c r="E43" s="35">
        <v>0</v>
      </c>
      <c r="F43" s="72">
        <v>0</v>
      </c>
      <c r="G43" s="72">
        <v>0</v>
      </c>
      <c r="H43" s="19">
        <v>2805</v>
      </c>
      <c r="I43" s="68">
        <v>203972.20344000001</v>
      </c>
      <c r="J43" s="68">
        <v>201913.28346999997</v>
      </c>
      <c r="K43" s="40">
        <v>509</v>
      </c>
      <c r="L43" s="79">
        <v>13213.55</v>
      </c>
      <c r="M43" s="79">
        <v>12311.711160000001</v>
      </c>
      <c r="N43" s="14">
        <v>7</v>
      </c>
      <c r="O43" s="69">
        <v>128.5</v>
      </c>
      <c r="P43" s="69">
        <v>127.215</v>
      </c>
      <c r="Q43" s="14">
        <v>0</v>
      </c>
      <c r="R43" s="79">
        <v>0</v>
      </c>
      <c r="S43" s="79">
        <v>0</v>
      </c>
      <c r="T43" s="14">
        <v>87</v>
      </c>
      <c r="U43" s="69">
        <v>7713.0167999999994</v>
      </c>
      <c r="V43" s="69">
        <v>7635.3932500000001</v>
      </c>
      <c r="W43" s="14">
        <f t="shared" si="6"/>
        <v>6698</v>
      </c>
      <c r="X43" s="69">
        <f t="shared" si="7"/>
        <v>293909.62024000002</v>
      </c>
      <c r="Y43" s="69">
        <f t="shared" si="8"/>
        <v>286789.76262000005</v>
      </c>
    </row>
    <row r="44" spans="1:25" s="49" customFormat="1" ht="13.5" customHeight="1" x14ac:dyDescent="0.25">
      <c r="A44" s="28" t="s">
        <v>44</v>
      </c>
      <c r="B44" s="15">
        <v>6122</v>
      </c>
      <c r="C44" s="68">
        <v>119382.05</v>
      </c>
      <c r="D44" s="68">
        <v>111769.75790999999</v>
      </c>
      <c r="E44" s="35">
        <v>2</v>
      </c>
      <c r="F44" s="72">
        <v>336.48</v>
      </c>
      <c r="G44" s="72">
        <v>333.11520000000002</v>
      </c>
      <c r="H44" s="19">
        <v>3860</v>
      </c>
      <c r="I44" s="68">
        <v>258297.87828999996</v>
      </c>
      <c r="J44" s="68">
        <v>255410.33895999996</v>
      </c>
      <c r="K44" s="40">
        <v>275</v>
      </c>
      <c r="L44" s="79">
        <v>7148.7</v>
      </c>
      <c r="M44" s="79">
        <v>6383.2114599999995</v>
      </c>
      <c r="N44" s="14">
        <v>4</v>
      </c>
      <c r="O44" s="69">
        <v>54</v>
      </c>
      <c r="P44" s="69">
        <v>48.132119999999993</v>
      </c>
      <c r="Q44" s="40">
        <v>2572</v>
      </c>
      <c r="R44" s="79">
        <v>123222.19838999999</v>
      </c>
      <c r="S44" s="79">
        <v>76093.811359999992</v>
      </c>
      <c r="T44" s="14">
        <v>106</v>
      </c>
      <c r="U44" s="69">
        <v>10649.062120000001</v>
      </c>
      <c r="V44" s="69">
        <v>10523.98791</v>
      </c>
      <c r="W44" s="14">
        <f t="shared" si="6"/>
        <v>12941</v>
      </c>
      <c r="X44" s="69">
        <f t="shared" si="7"/>
        <v>519090.36879999994</v>
      </c>
      <c r="Y44" s="69">
        <f t="shared" si="8"/>
        <v>460562.35492000001</v>
      </c>
    </row>
    <row r="45" spans="1:25" s="49" customFormat="1" ht="13.5" customHeight="1" x14ac:dyDescent="0.25">
      <c r="A45" s="28" t="s">
        <v>45</v>
      </c>
      <c r="B45" s="15">
        <v>7634</v>
      </c>
      <c r="C45" s="68">
        <v>155016.4</v>
      </c>
      <c r="D45" s="68">
        <v>143977.08910000001</v>
      </c>
      <c r="E45" s="35">
        <v>1</v>
      </c>
      <c r="F45" s="72">
        <v>136.32976000000002</v>
      </c>
      <c r="G45" s="72">
        <v>134.96645999999998</v>
      </c>
      <c r="H45" s="19">
        <v>4643</v>
      </c>
      <c r="I45" s="68">
        <v>318054.83100000001</v>
      </c>
      <c r="J45" s="68">
        <v>314838.05372999999</v>
      </c>
      <c r="K45" s="40">
        <v>942</v>
      </c>
      <c r="L45" s="79">
        <v>24385.05</v>
      </c>
      <c r="M45" s="79">
        <v>21846.844509999999</v>
      </c>
      <c r="N45" s="14">
        <v>0</v>
      </c>
      <c r="O45" s="69">
        <v>0</v>
      </c>
      <c r="P45" s="69">
        <v>0</v>
      </c>
      <c r="Q45" s="14">
        <v>0</v>
      </c>
      <c r="R45" s="79">
        <v>0</v>
      </c>
      <c r="S45" s="79">
        <v>0</v>
      </c>
      <c r="T45" s="14">
        <v>173</v>
      </c>
      <c r="U45" s="69">
        <v>15266.720620000002</v>
      </c>
      <c r="V45" s="69">
        <v>15113.29163</v>
      </c>
      <c r="W45" s="14">
        <f t="shared" si="6"/>
        <v>13393</v>
      </c>
      <c r="X45" s="69">
        <f t="shared" si="7"/>
        <v>512859.33137999999</v>
      </c>
      <c r="Y45" s="69">
        <f t="shared" si="8"/>
        <v>495910.24543000001</v>
      </c>
    </row>
    <row r="46" spans="1:25" s="49" customFormat="1" ht="13.5" customHeight="1" x14ac:dyDescent="0.25">
      <c r="A46" s="28" t="s">
        <v>46</v>
      </c>
      <c r="B46" s="15">
        <v>8039</v>
      </c>
      <c r="C46" s="68">
        <v>161256.29999999999</v>
      </c>
      <c r="D46" s="68">
        <v>147818.53803999996</v>
      </c>
      <c r="E46" s="35">
        <v>0</v>
      </c>
      <c r="F46" s="72">
        <v>0</v>
      </c>
      <c r="G46" s="72">
        <v>0</v>
      </c>
      <c r="H46" s="19">
        <v>7098</v>
      </c>
      <c r="I46" s="68">
        <v>455425.6801</v>
      </c>
      <c r="J46" s="68">
        <v>450812.22295999993</v>
      </c>
      <c r="K46" s="40">
        <v>1018</v>
      </c>
      <c r="L46" s="79">
        <v>26383.7</v>
      </c>
      <c r="M46" s="79">
        <v>23423.257839999998</v>
      </c>
      <c r="N46" s="14">
        <v>0</v>
      </c>
      <c r="O46" s="69">
        <v>0</v>
      </c>
      <c r="P46" s="69">
        <v>0</v>
      </c>
      <c r="Q46" s="40">
        <v>0</v>
      </c>
      <c r="R46" s="79">
        <v>0</v>
      </c>
      <c r="S46" s="79">
        <v>0</v>
      </c>
      <c r="T46" s="14">
        <v>369</v>
      </c>
      <c r="U46" s="69">
        <v>34065.438340000001</v>
      </c>
      <c r="V46" s="69">
        <v>33723.787680000001</v>
      </c>
      <c r="W46" s="14">
        <f t="shared" si="6"/>
        <v>16524</v>
      </c>
      <c r="X46" s="69">
        <f t="shared" si="7"/>
        <v>677131.11843999999</v>
      </c>
      <c r="Y46" s="69">
        <f t="shared" si="8"/>
        <v>655777.80651999987</v>
      </c>
    </row>
    <row r="47" spans="1:25" s="49" customFormat="1" ht="13.5" customHeight="1" x14ac:dyDescent="0.25">
      <c r="A47" s="28" t="s">
        <v>47</v>
      </c>
      <c r="B47" s="15">
        <v>6165</v>
      </c>
      <c r="C47" s="68">
        <v>126958.39999999999</v>
      </c>
      <c r="D47" s="68">
        <v>116015.5033</v>
      </c>
      <c r="E47" s="35">
        <v>0</v>
      </c>
      <c r="F47" s="72">
        <v>0</v>
      </c>
      <c r="G47" s="72">
        <v>0</v>
      </c>
      <c r="H47" s="19">
        <v>4825</v>
      </c>
      <c r="I47" s="68">
        <v>376569.08817</v>
      </c>
      <c r="J47" s="68">
        <v>372711.57736</v>
      </c>
      <c r="K47" s="40">
        <v>842</v>
      </c>
      <c r="L47" s="79">
        <v>21855.25</v>
      </c>
      <c r="M47" s="79">
        <v>20056.669150000002</v>
      </c>
      <c r="N47" s="14">
        <v>6</v>
      </c>
      <c r="O47" s="69">
        <v>113.65</v>
      </c>
      <c r="P47" s="69">
        <v>100.28852999999999</v>
      </c>
      <c r="Q47" s="40">
        <v>3675</v>
      </c>
      <c r="R47" s="79">
        <v>180196.85570000001</v>
      </c>
      <c r="S47" s="79">
        <v>110082.36500000001</v>
      </c>
      <c r="T47" s="14">
        <v>236</v>
      </c>
      <c r="U47" s="69">
        <v>26088.182870000004</v>
      </c>
      <c r="V47" s="69">
        <v>25827.301060000002</v>
      </c>
      <c r="W47" s="14">
        <f t="shared" si="6"/>
        <v>15749</v>
      </c>
      <c r="X47" s="69">
        <f t="shared" si="7"/>
        <v>731781.42674000014</v>
      </c>
      <c r="Y47" s="69">
        <f t="shared" si="8"/>
        <v>644793.70439999993</v>
      </c>
    </row>
    <row r="48" spans="1:25" s="49" customFormat="1" ht="13.5" customHeight="1" x14ac:dyDescent="0.25">
      <c r="A48" s="28" t="s">
        <v>48</v>
      </c>
      <c r="B48" s="15">
        <v>4423</v>
      </c>
      <c r="C48" s="68">
        <v>91119.2</v>
      </c>
      <c r="D48" s="68">
        <v>86385.364799999996</v>
      </c>
      <c r="E48" s="35">
        <v>8</v>
      </c>
      <c r="F48" s="72">
        <v>1086.5037299999999</v>
      </c>
      <c r="G48" s="72">
        <v>1075.63869</v>
      </c>
      <c r="H48" s="19">
        <v>4183</v>
      </c>
      <c r="I48" s="68">
        <v>305359.91923999996</v>
      </c>
      <c r="J48" s="68">
        <v>302247.49381000001</v>
      </c>
      <c r="K48" s="40">
        <v>379</v>
      </c>
      <c r="L48" s="79">
        <v>9847.0499999999993</v>
      </c>
      <c r="M48" s="79">
        <v>9559.9831400000003</v>
      </c>
      <c r="N48" s="14">
        <v>2</v>
      </c>
      <c r="O48" s="84">
        <v>41</v>
      </c>
      <c r="P48" s="84">
        <v>40.590000000000003</v>
      </c>
      <c r="Q48" s="40">
        <v>0</v>
      </c>
      <c r="R48" s="79">
        <v>0</v>
      </c>
      <c r="S48" s="79">
        <v>0</v>
      </c>
      <c r="T48" s="14">
        <v>185</v>
      </c>
      <c r="U48" s="69">
        <v>20402.872520000001</v>
      </c>
      <c r="V48" s="69">
        <v>20196.955999999995</v>
      </c>
      <c r="W48" s="14">
        <f t="shared" si="6"/>
        <v>9180</v>
      </c>
      <c r="X48" s="69">
        <f t="shared" si="7"/>
        <v>427856.54548999993</v>
      </c>
      <c r="Y48" s="69">
        <f t="shared" si="8"/>
        <v>419506.0264400001</v>
      </c>
    </row>
    <row r="49" spans="1:25" s="49" customFormat="1" ht="13.5" customHeight="1" x14ac:dyDescent="0.25">
      <c r="A49" s="28" t="s">
        <v>49</v>
      </c>
      <c r="B49" s="15">
        <v>6490</v>
      </c>
      <c r="C49" s="68">
        <v>139280.29999999999</v>
      </c>
      <c r="D49" s="68">
        <v>124883.23127999999</v>
      </c>
      <c r="E49" s="35">
        <v>0</v>
      </c>
      <c r="F49" s="72">
        <v>0</v>
      </c>
      <c r="G49" s="72">
        <v>0</v>
      </c>
      <c r="H49" s="19">
        <v>4534</v>
      </c>
      <c r="I49" s="68">
        <v>366725.20064999996</v>
      </c>
      <c r="J49" s="68">
        <v>362758.59615000006</v>
      </c>
      <c r="K49" s="40">
        <v>997</v>
      </c>
      <c r="L49" s="79">
        <v>25899.95</v>
      </c>
      <c r="M49" s="79">
        <v>23128.68187</v>
      </c>
      <c r="N49" s="14">
        <v>2</v>
      </c>
      <c r="O49" s="84">
        <v>43.5</v>
      </c>
      <c r="P49" s="84">
        <v>43.064999999999998</v>
      </c>
      <c r="Q49" s="40">
        <v>1236</v>
      </c>
      <c r="R49" s="79">
        <v>52096.89099</v>
      </c>
      <c r="S49" s="79">
        <v>36955.441939999997</v>
      </c>
      <c r="T49" s="14">
        <v>165</v>
      </c>
      <c r="U49" s="69">
        <v>17094.199109999998</v>
      </c>
      <c r="V49" s="69">
        <v>16910.953450000001</v>
      </c>
      <c r="W49" s="14">
        <f t="shared" si="6"/>
        <v>13424</v>
      </c>
      <c r="X49" s="69">
        <f t="shared" si="7"/>
        <v>601140.04074999993</v>
      </c>
      <c r="Y49" s="69">
        <f t="shared" si="8"/>
        <v>564679.96969000006</v>
      </c>
    </row>
    <row r="50" spans="1:25" s="49" customFormat="1" ht="13.5" customHeight="1" x14ac:dyDescent="0.25">
      <c r="A50" s="28" t="s">
        <v>50</v>
      </c>
      <c r="B50" s="15">
        <v>3670</v>
      </c>
      <c r="C50" s="68">
        <v>74771.350000000006</v>
      </c>
      <c r="D50" s="68">
        <v>71013.210069999986</v>
      </c>
      <c r="E50" s="35">
        <v>3</v>
      </c>
      <c r="F50" s="72">
        <v>482.6096</v>
      </c>
      <c r="G50" s="72">
        <v>477.7835</v>
      </c>
      <c r="H50" s="19">
        <v>2889</v>
      </c>
      <c r="I50" s="68">
        <v>180399.25436000002</v>
      </c>
      <c r="J50" s="68">
        <v>178588.94475999998</v>
      </c>
      <c r="K50" s="40">
        <v>360</v>
      </c>
      <c r="L50" s="79">
        <v>9310.7000000000007</v>
      </c>
      <c r="M50" s="79">
        <v>8324.8335400000014</v>
      </c>
      <c r="N50" s="14">
        <v>0</v>
      </c>
      <c r="O50" s="84">
        <v>0</v>
      </c>
      <c r="P50" s="84">
        <v>0</v>
      </c>
      <c r="Q50" s="14">
        <v>0</v>
      </c>
      <c r="R50" s="79">
        <v>0</v>
      </c>
      <c r="S50" s="79">
        <v>0</v>
      </c>
      <c r="T50" s="14">
        <v>115</v>
      </c>
      <c r="U50" s="69">
        <v>9607.3965400000034</v>
      </c>
      <c r="V50" s="69">
        <v>9510.2922400000007</v>
      </c>
      <c r="W50" s="14">
        <f t="shared" si="6"/>
        <v>7037</v>
      </c>
      <c r="X50" s="69">
        <f t="shared" si="7"/>
        <v>274571.31050000002</v>
      </c>
      <c r="Y50" s="69">
        <f t="shared" si="8"/>
        <v>267915.06410999998</v>
      </c>
    </row>
    <row r="51" spans="1:25" s="49" customFormat="1" ht="13.5" customHeight="1" x14ac:dyDescent="0.25">
      <c r="A51" s="28" t="s">
        <v>51</v>
      </c>
      <c r="B51" s="15">
        <v>16119</v>
      </c>
      <c r="C51" s="68">
        <v>324180.45</v>
      </c>
      <c r="D51" s="68">
        <v>307172.59372999996</v>
      </c>
      <c r="E51" s="35">
        <v>10</v>
      </c>
      <c r="F51" s="72">
        <v>1567.0406400000002</v>
      </c>
      <c r="G51" s="72">
        <v>1551.3702400000002</v>
      </c>
      <c r="H51" s="19">
        <v>10568</v>
      </c>
      <c r="I51" s="68">
        <v>794596.64906000008</v>
      </c>
      <c r="J51" s="68">
        <v>786595.22374000016</v>
      </c>
      <c r="K51" s="40">
        <v>1575</v>
      </c>
      <c r="L51" s="79">
        <v>40876.75</v>
      </c>
      <c r="M51" s="79">
        <v>37163.604859999999</v>
      </c>
      <c r="N51" s="14">
        <v>4</v>
      </c>
      <c r="O51" s="84">
        <v>76.5</v>
      </c>
      <c r="P51" s="84">
        <v>75.734999999999999</v>
      </c>
      <c r="Q51" s="40">
        <v>2367</v>
      </c>
      <c r="R51" s="79">
        <v>102697.44881000002</v>
      </c>
      <c r="S51" s="79">
        <v>70466.015110000008</v>
      </c>
      <c r="T51" s="14">
        <v>272</v>
      </c>
      <c r="U51" s="69">
        <v>28370.233849999997</v>
      </c>
      <c r="V51" s="69">
        <v>28086.531579999999</v>
      </c>
      <c r="W51" s="14">
        <f t="shared" si="6"/>
        <v>30915</v>
      </c>
      <c r="X51" s="69">
        <f t="shared" si="7"/>
        <v>1292365.0723600001</v>
      </c>
      <c r="Y51" s="69">
        <f t="shared" si="8"/>
        <v>1231111.0742600004</v>
      </c>
    </row>
    <row r="52" spans="1:25" s="49" customFormat="1" ht="13.5" customHeight="1" x14ac:dyDescent="0.25">
      <c r="A52" s="28" t="s">
        <v>52</v>
      </c>
      <c r="B52" s="15">
        <v>5330</v>
      </c>
      <c r="C52" s="68">
        <v>107428.25</v>
      </c>
      <c r="D52" s="68">
        <v>101239.47803999999</v>
      </c>
      <c r="E52" s="35">
        <v>0</v>
      </c>
      <c r="F52" s="72">
        <v>0</v>
      </c>
      <c r="G52" s="72">
        <v>0</v>
      </c>
      <c r="H52" s="20">
        <v>5022</v>
      </c>
      <c r="I52" s="68">
        <v>346687.31774999999</v>
      </c>
      <c r="J52" s="68">
        <v>343200.67489999998</v>
      </c>
      <c r="K52" s="40">
        <v>864</v>
      </c>
      <c r="L52" s="79">
        <v>22439.5</v>
      </c>
      <c r="M52" s="79">
        <v>20898.191050000001</v>
      </c>
      <c r="N52" s="14">
        <v>0</v>
      </c>
      <c r="O52" s="84">
        <v>0</v>
      </c>
      <c r="P52" s="84">
        <v>0</v>
      </c>
      <c r="Q52" s="14">
        <v>0</v>
      </c>
      <c r="R52" s="79">
        <v>0</v>
      </c>
      <c r="S52" s="79">
        <v>0</v>
      </c>
      <c r="T52" s="14">
        <v>155</v>
      </c>
      <c r="U52" s="69">
        <v>13413.32956</v>
      </c>
      <c r="V52" s="69">
        <v>13278.668780000002</v>
      </c>
      <c r="W52" s="14">
        <f t="shared" si="6"/>
        <v>11371</v>
      </c>
      <c r="X52" s="69">
        <f t="shared" si="7"/>
        <v>489968.39730999997</v>
      </c>
      <c r="Y52" s="69">
        <f t="shared" si="8"/>
        <v>478617.01276999997</v>
      </c>
    </row>
    <row r="53" spans="1:25" s="49" customFormat="1" ht="13.5" customHeight="1" x14ac:dyDescent="0.25">
      <c r="A53" s="56" t="s">
        <v>53</v>
      </c>
      <c r="B53" s="57">
        <v>4977</v>
      </c>
      <c r="C53" s="70">
        <v>102558.75</v>
      </c>
      <c r="D53" s="70">
        <v>94241.962419999996</v>
      </c>
      <c r="E53" s="58">
        <v>0</v>
      </c>
      <c r="F53" s="74">
        <v>0</v>
      </c>
      <c r="G53" s="74">
        <v>0</v>
      </c>
      <c r="H53" s="59">
        <v>3350</v>
      </c>
      <c r="I53" s="70">
        <v>237145.24969000003</v>
      </c>
      <c r="J53" s="70">
        <v>234754.44742000001</v>
      </c>
      <c r="K53" s="60">
        <v>461</v>
      </c>
      <c r="L53" s="81">
        <v>11981.8</v>
      </c>
      <c r="M53" s="81">
        <v>11060.14321</v>
      </c>
      <c r="N53" s="61">
        <v>4</v>
      </c>
      <c r="O53" s="70">
        <v>84.05</v>
      </c>
      <c r="P53" s="70">
        <v>83.209500000000006</v>
      </c>
      <c r="Q53" s="61">
        <v>0</v>
      </c>
      <c r="R53" s="81">
        <v>0</v>
      </c>
      <c r="S53" s="81">
        <v>0</v>
      </c>
      <c r="T53" s="61">
        <v>101</v>
      </c>
      <c r="U53" s="70">
        <v>9112.3071999999993</v>
      </c>
      <c r="V53" s="70">
        <v>9018.2868200000012</v>
      </c>
      <c r="W53" s="61">
        <f t="shared" si="6"/>
        <v>8893</v>
      </c>
      <c r="X53" s="70">
        <f t="shared" si="7"/>
        <v>360882.15688999998</v>
      </c>
      <c r="Y53" s="70">
        <f t="shared" si="8"/>
        <v>349158.04936999996</v>
      </c>
    </row>
    <row r="54" spans="1:25" s="49" customFormat="1" ht="13.5" customHeight="1" x14ac:dyDescent="0.25">
      <c r="A54" s="30"/>
      <c r="B54" s="52"/>
      <c r="C54" s="22"/>
      <c r="D54" s="22"/>
      <c r="E54" s="53"/>
      <c r="F54" s="48"/>
      <c r="G54" s="45"/>
      <c r="H54" s="54"/>
      <c r="I54" s="22"/>
      <c r="J54" s="55"/>
      <c r="V54" s="51"/>
    </row>
  </sheetData>
  <mergeCells count="12">
    <mergeCell ref="D9:K9"/>
    <mergeCell ref="A6:Y6"/>
    <mergeCell ref="A8:Y8"/>
    <mergeCell ref="K10:M10"/>
    <mergeCell ref="N10:P10"/>
    <mergeCell ref="Q10:S10"/>
    <mergeCell ref="T10:V10"/>
    <mergeCell ref="W10:Y10"/>
    <mergeCell ref="E10:G10"/>
    <mergeCell ref="A10:A11"/>
    <mergeCell ref="B10:D10"/>
    <mergeCell ref="H10:J10"/>
  </mergeCells>
  <phoneticPr fontId="0" type="noConversion"/>
  <printOptions horizontalCentered="1"/>
  <pageMargins left="0.98425196850393704" right="0" top="0" bottom="0" header="0" footer="0"/>
  <pageSetup scale="38" firstPageNumber="234" orientation="landscape" useFirstPageNumber="1" horizontalDpi="300" verticalDpi="300" r:id="rId1"/>
  <headerFooter alignWithMargins="0"/>
  <ignoredErrors>
    <ignoredError sqref="G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4.6_2015</vt:lpstr>
      <vt:lpstr>A_IMPRESIÓN_IM</vt:lpstr>
      <vt:lpstr>'4.6_2015'!Área_de_impresión</vt:lpstr>
      <vt:lpstr>'4.6_2015'!Imprimir_área_IM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2015-03-11T19:29:05Z</cp:lastPrinted>
  <dcterms:created xsi:type="dcterms:W3CDTF">2004-01-22T14:55:42Z</dcterms:created>
  <dcterms:modified xsi:type="dcterms:W3CDTF">2016-03-09T18:21:00Z</dcterms:modified>
</cp:coreProperties>
</file>